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4"/>
  </bookViews>
  <sheets>
    <sheet name="COMPULSORY " sheetId="1" r:id="rId1"/>
    <sheet name="NATIONAL 1-2-3 " sheetId="2" r:id="rId2"/>
    <sheet name="NATIONAL 4" sheetId="3" r:id="rId3"/>
    <sheet name="Challenge " sheetId="4" r:id="rId4"/>
    <sheet name="REGIONAL GRADE 3-2-1" sheetId="5" r:id="rId5"/>
  </sheets>
  <definedNames>
    <definedName name="_xlnm._FilterDatabase" localSheetId="2" hidden="1">'NATIONAL 4'!$A$7:$P$41</definedName>
    <definedName name="_xlnm._FilterDatabase" localSheetId="4" hidden="1">'REGIONAL GRADE 3-2-1'!$A$7:$O$93</definedName>
    <definedName name="_xlnm.Print_Area" localSheetId="3">'Challenge '!$A$1:$M$21</definedName>
    <definedName name="_xlnm.Print_Area" localSheetId="2">'NATIONAL 4'!$A$1:$P$41</definedName>
    <definedName name="_xlnm.Print_Area" localSheetId="4">'REGIONAL GRADE 3-2-1'!$A$1:$P$93</definedName>
    <definedName name="_xlnm.Print_Titles" localSheetId="2">'NATIONAL 4'!$3:$6</definedName>
  </definedNames>
  <calcPr fullCalcOnLoad="1"/>
</workbook>
</file>

<file path=xl/sharedStrings.xml><?xml version="1.0" encoding="utf-8"?>
<sst xmlns="http://schemas.openxmlformats.org/spreadsheetml/2006/main" count="659" uniqueCount="374">
  <si>
    <t>NAME</t>
  </si>
  <si>
    <t>CLUB</t>
  </si>
  <si>
    <t>VAULT</t>
  </si>
  <si>
    <t>POSn</t>
  </si>
  <si>
    <t>BARS</t>
  </si>
  <si>
    <t>BEAM</t>
  </si>
  <si>
    <t>FLOOR</t>
  </si>
  <si>
    <t>TOTAL</t>
  </si>
  <si>
    <t>R &amp; C</t>
  </si>
  <si>
    <t>NUNEATON</t>
  </si>
  <si>
    <t>PARK WREKIN</t>
  </si>
  <si>
    <t>RUGBY</t>
  </si>
  <si>
    <t>TAMWORTH</t>
  </si>
  <si>
    <t>BIRCHES VALLEY</t>
  </si>
  <si>
    <t>BIRMINGHAM FLAMES</t>
  </si>
  <si>
    <t>CITY OF STOKE</t>
  </si>
  <si>
    <t>CITY OF WORCESTER</t>
  </si>
  <si>
    <t>CITY OF BIRMINGHAM</t>
  </si>
  <si>
    <t>CHELMSLEY WOOD</t>
  </si>
  <si>
    <t>EAST STAFFS</t>
  </si>
  <si>
    <t>HEREFORD SPARKS</t>
  </si>
  <si>
    <t>WYRE FOREST</t>
  </si>
  <si>
    <t>WOLVERHAMPTON</t>
  </si>
  <si>
    <t>COVENTRY</t>
  </si>
  <si>
    <t>UTTOXETER</t>
  </si>
  <si>
    <t>REVOLUTION</t>
  </si>
  <si>
    <t>ERDINGTON</t>
  </si>
  <si>
    <t>COMPULSORY 5</t>
  </si>
  <si>
    <t>COMPULSORY 4</t>
  </si>
  <si>
    <t>COMPULSORY 3</t>
  </si>
  <si>
    <t>COMPULSORY 3 Out of Age</t>
  </si>
  <si>
    <t>WEST MIDLANDS REGION COMPULSORY CHAMPIONSHIPS</t>
  </si>
  <si>
    <t>NATIONAL GRADE 3</t>
  </si>
  <si>
    <t>NATIONAL GRADE 2</t>
  </si>
  <si>
    <t>NATIONAL GRADE 1</t>
  </si>
  <si>
    <t>WEST MIDLANDS REGION NATIONAL GRADE 3,2 AND 1 CHAMPIONSHIPS</t>
  </si>
  <si>
    <t xml:space="preserve">REGIONAL GRADE 1 </t>
  </si>
  <si>
    <t xml:space="preserve">REGIONAL GRADE 2 </t>
  </si>
  <si>
    <t>AIRBOURNE</t>
  </si>
  <si>
    <t>SHS ACADEMY</t>
  </si>
  <si>
    <t>WEST MIDLANDS REGION NATIONAL  GRADE 4 CHAMPIONSHIPS</t>
  </si>
  <si>
    <t>WEST MIDLANDS REGIONAL GRADE 2 AND 1 CHAMPIONSHIPS</t>
  </si>
  <si>
    <t>NATIONAL GRADE 4</t>
  </si>
  <si>
    <t>COMPULSORY 5 Out of Age</t>
  </si>
  <si>
    <t>REGIONAL GRADE 3</t>
  </si>
  <si>
    <t>2</t>
  </si>
  <si>
    <t>Hannah Roberts</t>
  </si>
  <si>
    <t>3</t>
  </si>
  <si>
    <t>Catherine Thomas</t>
  </si>
  <si>
    <t>4</t>
  </si>
  <si>
    <t>Olivia Bates</t>
  </si>
  <si>
    <t>Olivia Darlington</t>
  </si>
  <si>
    <t>Tyarnna Johnson</t>
  </si>
  <si>
    <t>Lauren Wild</t>
  </si>
  <si>
    <t>8</t>
  </si>
  <si>
    <t>Amy Hughes</t>
  </si>
  <si>
    <t>9</t>
  </si>
  <si>
    <t>10</t>
  </si>
  <si>
    <t>Francesca Harvey</t>
  </si>
  <si>
    <t>11</t>
  </si>
  <si>
    <t>Abbie Johnson</t>
  </si>
  <si>
    <t>12</t>
  </si>
  <si>
    <t>Lucy Clarke</t>
  </si>
  <si>
    <t>Tamsin Kemish</t>
  </si>
  <si>
    <t>14</t>
  </si>
  <si>
    <t>Isabelle Matkin</t>
  </si>
  <si>
    <t>Holly Clarke</t>
  </si>
  <si>
    <t>16</t>
  </si>
  <si>
    <t>Sarah Longworth</t>
  </si>
  <si>
    <t>17</t>
  </si>
  <si>
    <t>Tess Ward</t>
  </si>
  <si>
    <t>Alannah Reilly</t>
  </si>
  <si>
    <t>Tiarna Westley</t>
  </si>
  <si>
    <t>EARLS</t>
  </si>
  <si>
    <t>Megan Slatcher-Ball</t>
  </si>
  <si>
    <t>Rachel Burke</t>
  </si>
  <si>
    <t>22</t>
  </si>
  <si>
    <t>Imogen Grace Lamb</t>
  </si>
  <si>
    <t>AIRBORNE</t>
  </si>
  <si>
    <t>23</t>
  </si>
  <si>
    <t>Olivia Davidson</t>
  </si>
  <si>
    <t>24</t>
  </si>
  <si>
    <t>Keira Moore</t>
  </si>
  <si>
    <t>Gemma Turner</t>
  </si>
  <si>
    <t>26</t>
  </si>
  <si>
    <t>Amy Robinson</t>
  </si>
  <si>
    <t>27</t>
  </si>
  <si>
    <t>Danielle Jukes</t>
  </si>
  <si>
    <t>28</t>
  </si>
  <si>
    <t>Catrise Hart</t>
  </si>
  <si>
    <t>29</t>
  </si>
  <si>
    <t>Naomi Wayt</t>
  </si>
  <si>
    <t>Isobel Brugger</t>
  </si>
  <si>
    <t>31</t>
  </si>
  <si>
    <t>Ella Rocca</t>
  </si>
  <si>
    <t>32</t>
  </si>
  <si>
    <t>Emily Godsall</t>
  </si>
  <si>
    <t>33</t>
  </si>
  <si>
    <t>Anna Preece</t>
  </si>
  <si>
    <t>34</t>
  </si>
  <si>
    <t>Lily Batstone</t>
  </si>
  <si>
    <t>35</t>
  </si>
  <si>
    <t>Isabelle Robson</t>
  </si>
  <si>
    <t>36</t>
  </si>
  <si>
    <t>Eliza Cripwell</t>
  </si>
  <si>
    <t>37</t>
  </si>
  <si>
    <t>Sian Culwick</t>
  </si>
  <si>
    <t>38</t>
  </si>
  <si>
    <t>Emily Leaver</t>
  </si>
  <si>
    <t>39</t>
  </si>
  <si>
    <t>Grace Cooper</t>
  </si>
  <si>
    <t>Ruby Austin</t>
  </si>
  <si>
    <t>41</t>
  </si>
  <si>
    <t>Jemima Minchin</t>
  </si>
  <si>
    <t>42</t>
  </si>
  <si>
    <t>Catherine Woollaston</t>
  </si>
  <si>
    <t>43</t>
  </si>
  <si>
    <t>Cora Leo</t>
  </si>
  <si>
    <t>44</t>
  </si>
  <si>
    <t>Anya Halusi</t>
  </si>
  <si>
    <t>45</t>
  </si>
  <si>
    <t>Poppy Haughton</t>
  </si>
  <si>
    <t>46</t>
  </si>
  <si>
    <t>Martha Bradley</t>
  </si>
  <si>
    <t>47</t>
  </si>
  <si>
    <t>Grace Cook</t>
  </si>
  <si>
    <t>Francesca Ward</t>
  </si>
  <si>
    <t>49</t>
  </si>
  <si>
    <t>Hannah Miller</t>
  </si>
  <si>
    <t>Emily Irving</t>
  </si>
  <si>
    <t>Ellie Hewison</t>
  </si>
  <si>
    <t>52</t>
  </si>
  <si>
    <t>Ellie Haslam</t>
  </si>
  <si>
    <t>Maisy Blewitt</t>
  </si>
  <si>
    <t>54</t>
  </si>
  <si>
    <t>Catherine Singh</t>
  </si>
  <si>
    <t>55</t>
  </si>
  <si>
    <t>Bethan Ashley-Brown</t>
  </si>
  <si>
    <t>56</t>
  </si>
  <si>
    <t>Jessica  Edwards</t>
  </si>
  <si>
    <t>India James</t>
  </si>
  <si>
    <t>Eleanor Cartwright</t>
  </si>
  <si>
    <t>59</t>
  </si>
  <si>
    <t>Rebecca Pearce</t>
  </si>
  <si>
    <t>60</t>
  </si>
  <si>
    <t>Martine Scarratt</t>
  </si>
  <si>
    <t>Tilly Perryman</t>
  </si>
  <si>
    <t>Morgan Seagrave</t>
  </si>
  <si>
    <t>Eleanor Dakin</t>
  </si>
  <si>
    <t>64</t>
  </si>
  <si>
    <t>Thea Jones</t>
  </si>
  <si>
    <t>65</t>
  </si>
  <si>
    <t>Isabel Larsen</t>
  </si>
  <si>
    <t>66</t>
  </si>
  <si>
    <t>Grace Lawrence</t>
  </si>
  <si>
    <t>Chloe Moore</t>
  </si>
  <si>
    <t>68</t>
  </si>
  <si>
    <t>Molly Horne</t>
  </si>
  <si>
    <t>69</t>
  </si>
  <si>
    <t>Abigail Godsall</t>
  </si>
  <si>
    <t>Harriet Jones</t>
  </si>
  <si>
    <t>71</t>
  </si>
  <si>
    <t>Lucy E Meredith</t>
  </si>
  <si>
    <t>Aimee Murphy</t>
  </si>
  <si>
    <t>73</t>
  </si>
  <si>
    <t>Kacie Carnall</t>
  </si>
  <si>
    <t>74</t>
  </si>
  <si>
    <t>Alice Ferriday</t>
  </si>
  <si>
    <t>75</t>
  </si>
  <si>
    <t>Jessica Fry</t>
  </si>
  <si>
    <t>Lucy Clark</t>
  </si>
  <si>
    <t>Bethany Haslam</t>
  </si>
  <si>
    <t>Lucy Halford</t>
  </si>
  <si>
    <t>79</t>
  </si>
  <si>
    <t>Freya Lewis</t>
  </si>
  <si>
    <t>Zoe Keen</t>
  </si>
  <si>
    <t>81</t>
  </si>
  <si>
    <t>Hannah Wedgwood</t>
  </si>
  <si>
    <t>82</t>
  </si>
  <si>
    <t>Ellie Lashford</t>
  </si>
  <si>
    <t>Hollie Biggerstaff</t>
  </si>
  <si>
    <t>Matilda Haughton</t>
  </si>
  <si>
    <t>Maxen Munday</t>
  </si>
  <si>
    <t>Maisie Higgins</t>
  </si>
  <si>
    <t>Lilian Randall</t>
  </si>
  <si>
    <t>Ria Arnold</t>
  </si>
  <si>
    <t>Ruby Batchelor</t>
  </si>
  <si>
    <t>Aimee Clark</t>
  </si>
  <si>
    <t>Catherine O'Donovan</t>
  </si>
  <si>
    <t>Maddie Guise</t>
  </si>
  <si>
    <t>Josie Haigh</t>
  </si>
  <si>
    <t>Shamia Wagstaff</t>
  </si>
  <si>
    <t>Cheyanne Plummer-Haaijer</t>
  </si>
  <si>
    <t>Beth Jones</t>
  </si>
  <si>
    <t>Eloise Anderson</t>
  </si>
  <si>
    <t>Nora Szabo</t>
  </si>
  <si>
    <t>Sasha Bailey</t>
  </si>
  <si>
    <t>Saraya Pearce</t>
  </si>
  <si>
    <t>Tahlia Hunter</t>
  </si>
  <si>
    <t>Carys Maloney</t>
  </si>
  <si>
    <t>Evee Stevenson-Lee</t>
  </si>
  <si>
    <t>Lucie Thouvenin</t>
  </si>
  <si>
    <t>Ellana Foreman</t>
  </si>
  <si>
    <t>Fiona Morfill</t>
  </si>
  <si>
    <t>Skyler Davies</t>
  </si>
  <si>
    <t>Julia Kaczmarek</t>
  </si>
  <si>
    <t>Alice Smith</t>
  </si>
  <si>
    <t>Bethany Jackson</t>
  </si>
  <si>
    <t>Faith Evans</t>
  </si>
  <si>
    <t>Madeleine Crowe</t>
  </si>
  <si>
    <t>Neve Fraser</t>
  </si>
  <si>
    <t>Ellen Groves</t>
  </si>
  <si>
    <t>Victoria Passmore</t>
  </si>
  <si>
    <t>Emmie Simmonds</t>
  </si>
  <si>
    <t>Ellie Pugh</t>
  </si>
  <si>
    <t>Evie O'Caroll</t>
  </si>
  <si>
    <t>Dora Thomlinson</t>
  </si>
  <si>
    <t>Rachel Ashmore</t>
  </si>
  <si>
    <t>Holly Holgate</t>
  </si>
  <si>
    <t>MIDLAND</t>
  </si>
  <si>
    <t>Anna Coulstock</t>
  </si>
  <si>
    <t>Isla Fitzgerald</t>
  </si>
  <si>
    <t>Harriet  John</t>
  </si>
  <si>
    <t>Calsey Mcgihon</t>
  </si>
  <si>
    <t>Olivia Waterman</t>
  </si>
  <si>
    <t>Lexie Salvin</t>
  </si>
  <si>
    <t>Evie Guise</t>
  </si>
  <si>
    <t>MIDLANDS</t>
  </si>
  <si>
    <t>Isla Barley</t>
  </si>
  <si>
    <t>Harlowe Wilkes</t>
  </si>
  <si>
    <t>WORCESTERSHIRE</t>
  </si>
  <si>
    <t>Abigail Cope</t>
  </si>
  <si>
    <t>Ruby Robinson</t>
  </si>
  <si>
    <t>Grace Carter</t>
  </si>
  <si>
    <t>13</t>
  </si>
  <si>
    <t>Laura Szabo</t>
  </si>
  <si>
    <t>Elizabete Kokorevica</t>
  </si>
  <si>
    <t>15</t>
  </si>
  <si>
    <t>Chloe Till</t>
  </si>
  <si>
    <t>Daniella Hurwood</t>
  </si>
  <si>
    <t>Lina Tounsi</t>
  </si>
  <si>
    <t>Leah Stinson</t>
  </si>
  <si>
    <t>19</t>
  </si>
  <si>
    <t>Madeleine Harris</t>
  </si>
  <si>
    <t>Bijou Tucker</t>
  </si>
  <si>
    <t>21</t>
  </si>
  <si>
    <t>Hermione Hammond</t>
  </si>
  <si>
    <t>Tegan Massey</t>
  </si>
  <si>
    <t>Anna Bambrook</t>
  </si>
  <si>
    <t>Niamh Searchwell-Snape</t>
  </si>
  <si>
    <t>25</t>
  </si>
  <si>
    <t>Skye-Rose Hamilton</t>
  </si>
  <si>
    <t>Diaz Mckenzie</t>
  </si>
  <si>
    <t>Evie Price</t>
  </si>
  <si>
    <t>30</t>
  </si>
  <si>
    <t>Annabel Shaw</t>
  </si>
  <si>
    <t>Keara Massengo-Fouani</t>
  </si>
  <si>
    <t>Gabriella Williams</t>
  </si>
  <si>
    <t>Mia Evans</t>
  </si>
  <si>
    <t>Summer Evans</t>
  </si>
  <si>
    <t>Missy Holder</t>
  </si>
  <si>
    <t>Katie Marsh</t>
  </si>
  <si>
    <t>Oriah Searchwell-Snape</t>
  </si>
  <si>
    <t>Annabelle Ingram</t>
  </si>
  <si>
    <t>Zoe Bostock</t>
  </si>
  <si>
    <t>Lydia Mann</t>
  </si>
  <si>
    <t>Julia French</t>
  </si>
  <si>
    <t>Freya Miles</t>
  </si>
  <si>
    <t>Tiffany Pilnikova</t>
  </si>
  <si>
    <t>Arley Nelson</t>
  </si>
  <si>
    <t>Lydia Cross</t>
  </si>
  <si>
    <t>Macey Platt</t>
  </si>
  <si>
    <t>Jessica Fox</t>
  </si>
  <si>
    <t>Amelia Tew</t>
  </si>
  <si>
    <t>COMPULSORY  2 PRACTISE</t>
  </si>
  <si>
    <t>Sydney Kemish</t>
  </si>
  <si>
    <t>Sofia Meadows</t>
  </si>
  <si>
    <t>50</t>
  </si>
  <si>
    <t>Lissie Cabrera</t>
  </si>
  <si>
    <t>51</t>
  </si>
  <si>
    <t>Miriam Allen</t>
  </si>
  <si>
    <t>Emer Hancock</t>
  </si>
  <si>
    <t>53</t>
  </si>
  <si>
    <t>Mya Dain</t>
  </si>
  <si>
    <t>Bethany Maitland</t>
  </si>
  <si>
    <t>Holly  Brazier</t>
  </si>
  <si>
    <t>Laura Doak</t>
  </si>
  <si>
    <t>57</t>
  </si>
  <si>
    <t>Ellie Zanin</t>
  </si>
  <si>
    <t>58</t>
  </si>
  <si>
    <t>Isobel James</t>
  </si>
  <si>
    <t>FIG CHALLENGE</t>
  </si>
  <si>
    <t>Louise Conlon</t>
  </si>
  <si>
    <t>61</t>
  </si>
  <si>
    <t xml:space="preserve">Alice  Daykin </t>
  </si>
  <si>
    <t>62</t>
  </si>
  <si>
    <t>Lydia Heath</t>
  </si>
  <si>
    <t>63</t>
  </si>
  <si>
    <t>Tia Pashley</t>
  </si>
  <si>
    <t>Layla Chiha</t>
  </si>
  <si>
    <t>Harriet Price</t>
  </si>
  <si>
    <t>108</t>
  </si>
  <si>
    <t>Holly Fox</t>
  </si>
  <si>
    <t>109</t>
  </si>
  <si>
    <t>Ffion Thomas</t>
  </si>
  <si>
    <t>Ella Gibbs</t>
  </si>
  <si>
    <t>113</t>
  </si>
  <si>
    <t>Martha Waugh</t>
  </si>
  <si>
    <t>114</t>
  </si>
  <si>
    <t>Chloe Knight</t>
  </si>
  <si>
    <t>115</t>
  </si>
  <si>
    <t>Sophia Booth</t>
  </si>
  <si>
    <t>116</t>
  </si>
  <si>
    <t>Kelsie Clohessy-Daly</t>
  </si>
  <si>
    <t>Serena Castaneda</t>
  </si>
  <si>
    <t>118</t>
  </si>
  <si>
    <t>Tori Markham</t>
  </si>
  <si>
    <t>119</t>
  </si>
  <si>
    <t>Amelia Bourne</t>
  </si>
  <si>
    <t>120</t>
  </si>
  <si>
    <t>Amelia Williams</t>
  </si>
  <si>
    <t>121</t>
  </si>
  <si>
    <t>Mia Hawkes</t>
  </si>
  <si>
    <t>123</t>
  </si>
  <si>
    <t>Lauren Krauth</t>
  </si>
  <si>
    <t>Hannah Shroff</t>
  </si>
  <si>
    <t>Isobel Jefferies</t>
  </si>
  <si>
    <t>126</t>
  </si>
  <si>
    <t>127</t>
  </si>
  <si>
    <t>Anna Posiwnycz</t>
  </si>
  <si>
    <t>Hayley Rushton</t>
  </si>
  <si>
    <t>Jasmine Perrins</t>
  </si>
  <si>
    <t>131</t>
  </si>
  <si>
    <t>Isabella Blackburn</t>
  </si>
  <si>
    <t>132</t>
  </si>
  <si>
    <t>Charlotte Baddeley</t>
  </si>
  <si>
    <t>133</t>
  </si>
  <si>
    <t>Olivia Benson-Stelling</t>
  </si>
  <si>
    <t>134</t>
  </si>
  <si>
    <t>Kristelle De Leon</t>
  </si>
  <si>
    <t>135</t>
  </si>
  <si>
    <t>Montana Leith-Mulley</t>
  </si>
  <si>
    <t>136</t>
  </si>
  <si>
    <t>Anna Fenwick</t>
  </si>
  <si>
    <t>137</t>
  </si>
  <si>
    <t>Jessica Elsey</t>
  </si>
  <si>
    <t>138</t>
  </si>
  <si>
    <t>Paris White</t>
  </si>
  <si>
    <t>Nicole Clee</t>
  </si>
  <si>
    <t>142</t>
  </si>
  <si>
    <t>Mackenzie Watkins</t>
  </si>
  <si>
    <t>143</t>
  </si>
  <si>
    <t>Cori Breilat</t>
  </si>
  <si>
    <t>144</t>
  </si>
  <si>
    <t>Talia Murphy</t>
  </si>
  <si>
    <t>Lucy Marren</t>
  </si>
  <si>
    <t>147</t>
  </si>
  <si>
    <t>Alicia Roberts</t>
  </si>
  <si>
    <t>149</t>
  </si>
  <si>
    <t>Anna Thompson</t>
  </si>
  <si>
    <t>Amy Briscoe</t>
  </si>
  <si>
    <t>Martha Shaw</t>
  </si>
  <si>
    <t>Leticia McCready</t>
  </si>
  <si>
    <t>152</t>
  </si>
  <si>
    <t>Amber Pemberton-Jandu</t>
  </si>
  <si>
    <t>153</t>
  </si>
  <si>
    <t>24th APRIL 2016</t>
  </si>
  <si>
    <t>17th APRIL 2016</t>
  </si>
  <si>
    <t>LEVEL 2 CHALLENGE</t>
  </si>
  <si>
    <t>COMPULSORY 4 Out of Age</t>
  </si>
  <si>
    <t xml:space="preserve">WYRE FOREST </t>
  </si>
  <si>
    <t xml:space="preserve">CITY OF WORCESTER </t>
  </si>
  <si>
    <t xml:space="preserve">TAMWORTH </t>
  </si>
  <si>
    <t xml:space="preserve">COMPULSORY  2  Out of Age PRACTISE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</si>
</sst>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000"/>
    <numFmt numFmtId="180" formatCode="0.00000"/>
    <numFmt numFmtId="181" formatCode="0.0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trike/>
      <sz val="10"/>
      <name val="Times New Roman"/>
      <family val="1"/>
    </font>
    <font>
      <sz val="6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78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178" fontId="0" fillId="33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93</xdr:row>
      <xdr:rowOff>95250</xdr:rowOff>
    </xdr:from>
    <xdr:to>
      <xdr:col>6</xdr:col>
      <xdr:colOff>238125</xdr:colOff>
      <xdr:row>127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196" t="23809" r="-198" b="-148"/>
        <a:stretch>
          <a:fillRect/>
        </a:stretch>
      </xdr:blipFill>
      <xdr:spPr>
        <a:xfrm>
          <a:off x="76200" y="11258550"/>
          <a:ext cx="547687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B44" sqref="B44:N44"/>
    </sheetView>
  </sheetViews>
  <sheetFormatPr defaultColWidth="9.33203125" defaultRowHeight="13.5" customHeight="1"/>
  <cols>
    <col min="1" max="1" width="4.66015625" style="33" bestFit="1" customWidth="1"/>
    <col min="2" max="2" width="33.83203125" style="1" bestFit="1" customWidth="1"/>
    <col min="3" max="3" width="25.16015625" style="1" bestFit="1" customWidth="1"/>
    <col min="4" max="4" width="9" style="8" bestFit="1" customWidth="1"/>
    <col min="5" max="5" width="6" style="1" customWidth="1"/>
    <col min="6" max="6" width="7.33203125" style="8" bestFit="1" customWidth="1"/>
    <col min="7" max="7" width="6.66015625" style="1" bestFit="1" customWidth="1"/>
    <col min="8" max="8" width="7.83203125" style="8" bestFit="1" customWidth="1"/>
    <col min="9" max="9" width="6.66015625" style="1" bestFit="1" customWidth="1"/>
    <col min="10" max="10" width="8.66015625" style="8" bestFit="1" customWidth="1"/>
    <col min="11" max="11" width="6.66015625" style="1" bestFit="1" customWidth="1"/>
    <col min="12" max="12" width="8.83203125" style="8" customWidth="1"/>
    <col min="13" max="13" width="6.5" style="1" customWidth="1"/>
    <col min="14" max="14" width="9.5" style="1" bestFit="1" customWidth="1"/>
    <col min="15" max="15" width="6.33203125" style="1" bestFit="1" customWidth="1"/>
    <col min="16" max="16" width="2" style="6" bestFit="1" customWidth="1"/>
    <col min="17" max="16384" width="9.33203125" style="1" customWidth="1"/>
  </cols>
  <sheetData>
    <row r="1" spans="1:14" s="6" customFormat="1" ht="12.7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6" customFormat="1" ht="12.75">
      <c r="A2" s="35" t="s">
        <v>367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3" ht="12.75">
      <c r="A3" s="6"/>
      <c r="M3" s="3"/>
    </row>
    <row r="4" spans="1:16" ht="12.75">
      <c r="A4" s="2"/>
      <c r="B4" s="4" t="s">
        <v>0</v>
      </c>
      <c r="C4" s="1" t="s">
        <v>1</v>
      </c>
      <c r="D4" s="8" t="s">
        <v>2</v>
      </c>
      <c r="E4" s="1" t="s">
        <v>3</v>
      </c>
      <c r="F4" s="8" t="s">
        <v>4</v>
      </c>
      <c r="G4" s="1" t="s">
        <v>3</v>
      </c>
      <c r="H4" s="8" t="s">
        <v>5</v>
      </c>
      <c r="I4" s="1" t="s">
        <v>3</v>
      </c>
      <c r="J4" s="8" t="s">
        <v>6</v>
      </c>
      <c r="K4" s="1" t="s">
        <v>3</v>
      </c>
      <c r="L4" s="8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2"/>
      <c r="P5" s="2"/>
    </row>
    <row r="6" spans="1:16" ht="18.75">
      <c r="A6" s="2"/>
      <c r="B6" s="7" t="s">
        <v>27</v>
      </c>
      <c r="P6" s="2"/>
    </row>
    <row r="7" spans="1:16" ht="12.75">
      <c r="A7" s="1"/>
      <c r="B7" s="3"/>
      <c r="C7" s="3"/>
      <c r="P7" s="1"/>
    </row>
    <row r="8" spans="1:16" ht="12.75">
      <c r="A8" s="16" t="s">
        <v>64</v>
      </c>
      <c r="B8" s="17" t="s">
        <v>236</v>
      </c>
      <c r="C8" s="17" t="s">
        <v>23</v>
      </c>
      <c r="D8" s="19">
        <v>13</v>
      </c>
      <c r="E8" s="13">
        <f>RANK(D8,D$8:D$19)</f>
        <v>4</v>
      </c>
      <c r="F8" s="19">
        <v>13.4</v>
      </c>
      <c r="G8" s="13">
        <f>RANK(F8,F$8:F$19)</f>
        <v>1</v>
      </c>
      <c r="H8" s="19">
        <v>11.55</v>
      </c>
      <c r="I8" s="13">
        <f aca="true" t="shared" si="0" ref="I8:I19">RANK(H8,H$8:H$19)</f>
        <v>2</v>
      </c>
      <c r="J8" s="19">
        <v>12.55</v>
      </c>
      <c r="K8" s="13">
        <f aca="true" t="shared" si="1" ref="K8:K19">RANK(J8,J$8:J$19)</f>
        <v>1</v>
      </c>
      <c r="L8" s="19">
        <v>13.7</v>
      </c>
      <c r="M8" s="13">
        <f aca="true" t="shared" si="2" ref="M8:M19">RANK(L8,L$8:L$19)</f>
        <v>1</v>
      </c>
      <c r="N8" s="14">
        <f>D8+F8+H8+J8+L8</f>
        <v>64.2</v>
      </c>
      <c r="O8" s="13">
        <f>RANK(N8,N$8:N$19)</f>
        <v>1</v>
      </c>
      <c r="P8" s="10" t="str">
        <f aca="true" t="shared" si="3" ref="P8:P19">IF(N8&lt;50,"F","P")</f>
        <v>P</v>
      </c>
    </row>
    <row r="9" spans="1:16" ht="12.75">
      <c r="A9" s="16" t="s">
        <v>234</v>
      </c>
      <c r="B9" s="17" t="s">
        <v>235</v>
      </c>
      <c r="C9" s="17" t="s">
        <v>23</v>
      </c>
      <c r="D9" s="19">
        <v>13.3</v>
      </c>
      <c r="E9" s="13">
        <f aca="true" t="shared" si="4" ref="E9:G19">RANK(D9,D$8:D$19)</f>
        <v>1</v>
      </c>
      <c r="F9" s="19">
        <v>13.05</v>
      </c>
      <c r="G9" s="13">
        <f t="shared" si="4"/>
        <v>5</v>
      </c>
      <c r="H9" s="19">
        <v>11.4</v>
      </c>
      <c r="I9" s="13">
        <f t="shared" si="0"/>
        <v>3</v>
      </c>
      <c r="J9" s="19">
        <v>11.75</v>
      </c>
      <c r="K9" s="13">
        <f t="shared" si="1"/>
        <v>2</v>
      </c>
      <c r="L9" s="19">
        <v>12.55</v>
      </c>
      <c r="M9" s="13">
        <f t="shared" si="2"/>
        <v>2</v>
      </c>
      <c r="N9" s="14">
        <f aca="true" t="shared" si="5" ref="N9:N40">D9+F9+H9+J9+L9</f>
        <v>62.05</v>
      </c>
      <c r="O9" s="13">
        <f aca="true" t="shared" si="6" ref="O9:O19">RANK(N9,N$8:N$19)</f>
        <v>2</v>
      </c>
      <c r="P9" s="10" t="str">
        <f t="shared" si="3"/>
        <v>P</v>
      </c>
    </row>
    <row r="10" spans="1:16" ht="12.75">
      <c r="A10" s="16" t="s">
        <v>237</v>
      </c>
      <c r="B10" s="17" t="s">
        <v>238</v>
      </c>
      <c r="C10" s="17" t="s">
        <v>10</v>
      </c>
      <c r="D10" s="19">
        <v>13.1</v>
      </c>
      <c r="E10" s="13">
        <f t="shared" si="4"/>
        <v>3</v>
      </c>
      <c r="F10" s="19">
        <v>13.4</v>
      </c>
      <c r="G10" s="13">
        <f t="shared" si="4"/>
        <v>1</v>
      </c>
      <c r="H10" s="19">
        <v>11.6</v>
      </c>
      <c r="I10" s="13">
        <f t="shared" si="0"/>
        <v>1</v>
      </c>
      <c r="J10" s="19">
        <v>11.15</v>
      </c>
      <c r="K10" s="13">
        <f t="shared" si="1"/>
        <v>7</v>
      </c>
      <c r="L10" s="19">
        <v>12</v>
      </c>
      <c r="M10" s="13">
        <f t="shared" si="2"/>
        <v>6</v>
      </c>
      <c r="N10" s="14">
        <f t="shared" si="5"/>
        <v>61.25</v>
      </c>
      <c r="O10" s="13">
        <f t="shared" si="6"/>
        <v>3</v>
      </c>
      <c r="P10" s="10" t="str">
        <f t="shared" si="3"/>
        <v>P</v>
      </c>
    </row>
    <row r="11" spans="1:16" ht="12.75">
      <c r="A11" s="16" t="s">
        <v>61</v>
      </c>
      <c r="B11" s="17" t="s">
        <v>233</v>
      </c>
      <c r="C11" s="17" t="s">
        <v>17</v>
      </c>
      <c r="D11" s="19">
        <v>13</v>
      </c>
      <c r="E11" s="13">
        <f t="shared" si="4"/>
        <v>4</v>
      </c>
      <c r="F11" s="19">
        <v>12.4</v>
      </c>
      <c r="G11" s="13">
        <f t="shared" si="4"/>
        <v>11</v>
      </c>
      <c r="H11" s="19">
        <v>11.3</v>
      </c>
      <c r="I11" s="13">
        <f t="shared" si="0"/>
        <v>4</v>
      </c>
      <c r="J11" s="19">
        <v>11.4</v>
      </c>
      <c r="K11" s="13">
        <f t="shared" si="1"/>
        <v>6</v>
      </c>
      <c r="L11" s="19">
        <v>12.3</v>
      </c>
      <c r="M11" s="13">
        <f t="shared" si="2"/>
        <v>4</v>
      </c>
      <c r="N11" s="14">
        <f t="shared" si="5"/>
        <v>60.400000000000006</v>
      </c>
      <c r="O11" s="13">
        <f t="shared" si="6"/>
        <v>4</v>
      </c>
      <c r="P11" s="10" t="str">
        <f t="shared" si="3"/>
        <v>P</v>
      </c>
    </row>
    <row r="12" spans="1:16" ht="12.75">
      <c r="A12" s="16">
        <v>17</v>
      </c>
      <c r="B12" s="17" t="s">
        <v>240</v>
      </c>
      <c r="C12" s="17" t="s">
        <v>11</v>
      </c>
      <c r="D12" s="19">
        <v>12.75</v>
      </c>
      <c r="E12" s="13">
        <f t="shared" si="4"/>
        <v>6</v>
      </c>
      <c r="F12" s="19">
        <v>13.15</v>
      </c>
      <c r="G12" s="13">
        <f t="shared" si="4"/>
        <v>3</v>
      </c>
      <c r="H12" s="19">
        <v>9.65</v>
      </c>
      <c r="I12" s="13">
        <f t="shared" si="0"/>
        <v>11</v>
      </c>
      <c r="J12" s="19">
        <v>11.55</v>
      </c>
      <c r="K12" s="13">
        <f t="shared" si="1"/>
        <v>3</v>
      </c>
      <c r="L12" s="19">
        <v>12.55</v>
      </c>
      <c r="M12" s="13">
        <f t="shared" si="2"/>
        <v>2</v>
      </c>
      <c r="N12" s="14">
        <f t="shared" si="5"/>
        <v>59.64999999999999</v>
      </c>
      <c r="O12" s="13">
        <f t="shared" si="6"/>
        <v>5</v>
      </c>
      <c r="P12" s="10" t="str">
        <f t="shared" si="3"/>
        <v>P</v>
      </c>
    </row>
    <row r="13" spans="1:16" ht="12.75">
      <c r="A13" s="16">
        <v>10</v>
      </c>
      <c r="B13" s="17" t="s">
        <v>231</v>
      </c>
      <c r="C13" s="17" t="s">
        <v>24</v>
      </c>
      <c r="D13" s="19">
        <v>12.7</v>
      </c>
      <c r="E13" s="13">
        <f t="shared" si="4"/>
        <v>7</v>
      </c>
      <c r="F13" s="19">
        <v>12.55</v>
      </c>
      <c r="G13" s="13">
        <f t="shared" si="4"/>
        <v>8</v>
      </c>
      <c r="H13" s="19">
        <v>11.2</v>
      </c>
      <c r="I13" s="13">
        <f t="shared" si="0"/>
        <v>5</v>
      </c>
      <c r="J13" s="19">
        <v>11.55</v>
      </c>
      <c r="K13" s="13">
        <f t="shared" si="1"/>
        <v>3</v>
      </c>
      <c r="L13" s="19">
        <v>11.3</v>
      </c>
      <c r="M13" s="13">
        <f t="shared" si="2"/>
        <v>9</v>
      </c>
      <c r="N13" s="14">
        <f t="shared" si="5"/>
        <v>59.3</v>
      </c>
      <c r="O13" s="13">
        <f t="shared" si="6"/>
        <v>6</v>
      </c>
      <c r="P13" s="10" t="str">
        <f t="shared" si="3"/>
        <v>P</v>
      </c>
    </row>
    <row r="14" spans="1:16" ht="12.75">
      <c r="A14" s="16" t="s">
        <v>59</v>
      </c>
      <c r="B14" s="17" t="s">
        <v>232</v>
      </c>
      <c r="C14" s="17" t="s">
        <v>17</v>
      </c>
      <c r="D14" s="19">
        <v>13.2</v>
      </c>
      <c r="E14" s="13">
        <f t="shared" si="4"/>
        <v>2</v>
      </c>
      <c r="F14" s="19">
        <v>13.1</v>
      </c>
      <c r="G14" s="13">
        <f t="shared" si="4"/>
        <v>4</v>
      </c>
      <c r="H14" s="19">
        <v>10.65</v>
      </c>
      <c r="I14" s="13">
        <f t="shared" si="0"/>
        <v>9</v>
      </c>
      <c r="J14" s="19">
        <v>10.85</v>
      </c>
      <c r="K14" s="13">
        <f t="shared" si="1"/>
        <v>8</v>
      </c>
      <c r="L14" s="19">
        <v>11.2</v>
      </c>
      <c r="M14" s="13">
        <f t="shared" si="2"/>
        <v>10</v>
      </c>
      <c r="N14" s="14">
        <f t="shared" si="5"/>
        <v>59</v>
      </c>
      <c r="O14" s="13">
        <f t="shared" si="6"/>
        <v>7</v>
      </c>
      <c r="P14" s="10" t="str">
        <f t="shared" si="3"/>
        <v>P</v>
      </c>
    </row>
    <row r="15" spans="1:16" ht="12.75">
      <c r="A15" s="16" t="s">
        <v>54</v>
      </c>
      <c r="B15" s="17" t="s">
        <v>228</v>
      </c>
      <c r="C15" s="17" t="s">
        <v>16</v>
      </c>
      <c r="D15" s="19">
        <v>12.55</v>
      </c>
      <c r="E15" s="13">
        <f t="shared" si="4"/>
        <v>9</v>
      </c>
      <c r="F15" s="19">
        <v>12.5</v>
      </c>
      <c r="G15" s="13">
        <f t="shared" si="4"/>
        <v>9</v>
      </c>
      <c r="H15" s="19">
        <v>10.75</v>
      </c>
      <c r="I15" s="13">
        <f t="shared" si="0"/>
        <v>8</v>
      </c>
      <c r="J15" s="19">
        <v>10.7</v>
      </c>
      <c r="K15" s="13">
        <f t="shared" si="1"/>
        <v>9</v>
      </c>
      <c r="L15" s="19">
        <v>12.3</v>
      </c>
      <c r="M15" s="13">
        <f t="shared" si="2"/>
        <v>4</v>
      </c>
      <c r="N15" s="14">
        <f t="shared" si="5"/>
        <v>58.8</v>
      </c>
      <c r="O15" s="13">
        <f t="shared" si="6"/>
        <v>8</v>
      </c>
      <c r="P15" s="10" t="str">
        <f t="shared" si="3"/>
        <v>P</v>
      </c>
    </row>
    <row r="16" spans="1:16" ht="12.75">
      <c r="A16" s="16" t="s">
        <v>67</v>
      </c>
      <c r="B16" s="17" t="s">
        <v>239</v>
      </c>
      <c r="C16" s="17" t="s">
        <v>11</v>
      </c>
      <c r="D16" s="19">
        <v>12.6</v>
      </c>
      <c r="E16" s="13">
        <f t="shared" si="4"/>
        <v>8</v>
      </c>
      <c r="F16" s="19">
        <v>12.8</v>
      </c>
      <c r="G16" s="13">
        <f t="shared" si="4"/>
        <v>6</v>
      </c>
      <c r="H16" s="19">
        <v>10.85</v>
      </c>
      <c r="I16" s="13">
        <f t="shared" si="0"/>
        <v>7</v>
      </c>
      <c r="J16" s="19">
        <v>11.55</v>
      </c>
      <c r="K16" s="13">
        <f t="shared" si="1"/>
        <v>3</v>
      </c>
      <c r="L16" s="19">
        <v>10.8</v>
      </c>
      <c r="M16" s="13">
        <f t="shared" si="2"/>
        <v>11</v>
      </c>
      <c r="N16" s="14">
        <f t="shared" si="5"/>
        <v>58.599999999999994</v>
      </c>
      <c r="O16" s="13">
        <f t="shared" si="6"/>
        <v>9</v>
      </c>
      <c r="P16" s="10" t="str">
        <f t="shared" si="3"/>
        <v>P</v>
      </c>
    </row>
    <row r="17" spans="1:16" ht="12.75">
      <c r="A17" s="16">
        <v>6</v>
      </c>
      <c r="B17" s="17" t="s">
        <v>225</v>
      </c>
      <c r="C17" s="17" t="s">
        <v>12</v>
      </c>
      <c r="D17" s="19">
        <v>12.4</v>
      </c>
      <c r="E17" s="13">
        <f t="shared" si="4"/>
        <v>10</v>
      </c>
      <c r="F17" s="19">
        <v>12.5</v>
      </c>
      <c r="G17" s="13">
        <f t="shared" si="4"/>
        <v>9</v>
      </c>
      <c r="H17" s="19">
        <v>10.65</v>
      </c>
      <c r="I17" s="13">
        <f t="shared" si="0"/>
        <v>9</v>
      </c>
      <c r="J17" s="19">
        <v>10.65</v>
      </c>
      <c r="K17" s="13">
        <f t="shared" si="1"/>
        <v>10</v>
      </c>
      <c r="L17" s="19">
        <v>11.65</v>
      </c>
      <c r="M17" s="13">
        <f t="shared" si="2"/>
        <v>7</v>
      </c>
      <c r="N17" s="14">
        <f t="shared" si="5"/>
        <v>57.849999999999994</v>
      </c>
      <c r="O17" s="13">
        <f t="shared" si="6"/>
        <v>10</v>
      </c>
      <c r="P17" s="10" t="str">
        <f t="shared" si="3"/>
        <v>P</v>
      </c>
    </row>
    <row r="18" spans="1:16" ht="12.75">
      <c r="A18" s="16">
        <v>7</v>
      </c>
      <c r="B18" s="17" t="s">
        <v>226</v>
      </c>
      <c r="C18" s="17" t="s">
        <v>227</v>
      </c>
      <c r="D18" s="19">
        <v>12.15</v>
      </c>
      <c r="E18" s="13">
        <f t="shared" si="4"/>
        <v>12</v>
      </c>
      <c r="F18" s="19">
        <v>12</v>
      </c>
      <c r="G18" s="13">
        <f t="shared" si="4"/>
        <v>12</v>
      </c>
      <c r="H18" s="19">
        <v>11</v>
      </c>
      <c r="I18" s="13">
        <f t="shared" si="0"/>
        <v>6</v>
      </c>
      <c r="J18" s="19">
        <v>10.25</v>
      </c>
      <c r="K18" s="13">
        <f t="shared" si="1"/>
        <v>12</v>
      </c>
      <c r="L18" s="19">
        <v>11.65</v>
      </c>
      <c r="M18" s="13">
        <f t="shared" si="2"/>
        <v>7</v>
      </c>
      <c r="N18" s="14">
        <f t="shared" si="5"/>
        <v>57.05</v>
      </c>
      <c r="O18" s="13">
        <f t="shared" si="6"/>
        <v>11</v>
      </c>
      <c r="P18" s="10" t="str">
        <f t="shared" si="3"/>
        <v>P</v>
      </c>
    </row>
    <row r="19" spans="1:16" ht="12.75">
      <c r="A19" s="16" t="s">
        <v>56</v>
      </c>
      <c r="B19" s="17" t="s">
        <v>229</v>
      </c>
      <c r="C19" s="17" t="s">
        <v>230</v>
      </c>
      <c r="D19" s="19">
        <v>12.35</v>
      </c>
      <c r="E19" s="13">
        <f t="shared" si="4"/>
        <v>11</v>
      </c>
      <c r="F19" s="19">
        <v>12.6</v>
      </c>
      <c r="G19" s="13">
        <f t="shared" si="4"/>
        <v>7</v>
      </c>
      <c r="H19" s="19">
        <v>9</v>
      </c>
      <c r="I19" s="13">
        <f t="shared" si="0"/>
        <v>12</v>
      </c>
      <c r="J19" s="19">
        <v>10.4</v>
      </c>
      <c r="K19" s="13">
        <f t="shared" si="1"/>
        <v>11</v>
      </c>
      <c r="L19" s="19">
        <v>10.5</v>
      </c>
      <c r="M19" s="13">
        <f t="shared" si="2"/>
        <v>12</v>
      </c>
      <c r="N19" s="14">
        <f t="shared" si="5"/>
        <v>54.85</v>
      </c>
      <c r="O19" s="13">
        <f t="shared" si="6"/>
        <v>12</v>
      </c>
      <c r="P19" s="10" t="str">
        <f t="shared" si="3"/>
        <v>P</v>
      </c>
    </row>
    <row r="20" spans="1:20" ht="12.75">
      <c r="A20" s="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8.75">
      <c r="A21" s="2"/>
      <c r="B21" s="7" t="s">
        <v>43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.75">
      <c r="A22" s="1"/>
      <c r="B22" s="3"/>
      <c r="C22" s="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16" ht="12.75">
      <c r="A23" s="16">
        <v>2</v>
      </c>
      <c r="B23" s="17" t="s">
        <v>221</v>
      </c>
      <c r="C23" s="17" t="s">
        <v>372</v>
      </c>
      <c r="D23" s="19">
        <v>12.1</v>
      </c>
      <c r="E23" s="13">
        <f>RANK(D23,D$23:D$27)</f>
        <v>5</v>
      </c>
      <c r="F23" s="19">
        <v>13.3</v>
      </c>
      <c r="G23" s="13">
        <f>RANK(F23,F$23:F$27)</f>
        <v>1</v>
      </c>
      <c r="H23" s="19">
        <v>10.8</v>
      </c>
      <c r="I23" s="13">
        <f>RANK(H23,H$23:H$27)</f>
        <v>3</v>
      </c>
      <c r="J23" s="19">
        <v>12.25</v>
      </c>
      <c r="K23" s="13">
        <f>RANK(J23,J$23:J$27)</f>
        <v>1</v>
      </c>
      <c r="L23" s="19">
        <v>13.4</v>
      </c>
      <c r="M23" s="13">
        <f>RANK(L23,L$23:L$27)</f>
        <v>1</v>
      </c>
      <c r="N23" s="14">
        <f t="shared" si="5"/>
        <v>61.85</v>
      </c>
      <c r="O23" s="13">
        <f>RANK(N23,N$23:N$27)</f>
        <v>1</v>
      </c>
      <c r="P23" s="10" t="str">
        <f>IF(N23&lt;50,"F","P")</f>
        <v>P</v>
      </c>
    </row>
    <row r="24" spans="1:16" ht="12.75">
      <c r="A24" s="16">
        <v>4</v>
      </c>
      <c r="B24" s="17" t="s">
        <v>223</v>
      </c>
      <c r="C24" s="17" t="s">
        <v>372</v>
      </c>
      <c r="D24" s="19">
        <v>12.75</v>
      </c>
      <c r="E24" s="13">
        <f aca="true" t="shared" si="7" ref="E24:G27">RANK(D24,D$23:D$27)</f>
        <v>2</v>
      </c>
      <c r="F24" s="19">
        <v>12.6</v>
      </c>
      <c r="G24" s="13">
        <f t="shared" si="7"/>
        <v>3</v>
      </c>
      <c r="H24" s="19">
        <v>11.4</v>
      </c>
      <c r="I24" s="13">
        <f>RANK(H24,H$23:H$27)</f>
        <v>1</v>
      </c>
      <c r="J24" s="19">
        <v>10.95</v>
      </c>
      <c r="K24" s="13">
        <f>RANK(J24,J$23:J$27)</f>
        <v>4</v>
      </c>
      <c r="L24" s="19">
        <v>12.7</v>
      </c>
      <c r="M24" s="13">
        <f>RANK(L24,L$23:L$27)</f>
        <v>3</v>
      </c>
      <c r="N24" s="14">
        <f t="shared" si="5"/>
        <v>60.400000000000006</v>
      </c>
      <c r="O24" s="13">
        <f>RANK(N24,N$23:N$27)</f>
        <v>2</v>
      </c>
      <c r="P24" s="10" t="str">
        <f>IF(N24&lt;50,"F","P")</f>
        <v>P</v>
      </c>
    </row>
    <row r="25" spans="1:16" ht="12.75">
      <c r="A25" s="16">
        <v>5</v>
      </c>
      <c r="B25" s="17" t="s">
        <v>224</v>
      </c>
      <c r="C25" s="17" t="s">
        <v>372</v>
      </c>
      <c r="D25" s="19">
        <v>12.3</v>
      </c>
      <c r="E25" s="13">
        <f t="shared" si="7"/>
        <v>3</v>
      </c>
      <c r="F25" s="19">
        <v>13.2</v>
      </c>
      <c r="G25" s="13">
        <f t="shared" si="7"/>
        <v>2</v>
      </c>
      <c r="H25" s="19">
        <v>10.45</v>
      </c>
      <c r="I25" s="13">
        <f>RANK(H25,H$23:H$27)</f>
        <v>4</v>
      </c>
      <c r="J25" s="19">
        <v>11</v>
      </c>
      <c r="K25" s="13">
        <f>RANK(J25,J$23:J$27)</f>
        <v>3</v>
      </c>
      <c r="L25" s="19">
        <v>12.75</v>
      </c>
      <c r="M25" s="13">
        <f>RANK(L25,L$23:L$27)</f>
        <v>2</v>
      </c>
      <c r="N25" s="14">
        <f t="shared" si="5"/>
        <v>59.7</v>
      </c>
      <c r="O25" s="13">
        <f>RANK(N25,N$23:N$27)</f>
        <v>3</v>
      </c>
      <c r="P25" s="10" t="str">
        <f>IF(N25&lt;50,"F","P")</f>
        <v>P</v>
      </c>
    </row>
    <row r="26" spans="1:16" ht="12.75">
      <c r="A26" s="16">
        <v>3</v>
      </c>
      <c r="B26" s="17" t="s">
        <v>222</v>
      </c>
      <c r="C26" s="17" t="s">
        <v>372</v>
      </c>
      <c r="D26" s="19">
        <v>12.95</v>
      </c>
      <c r="E26" s="13">
        <f t="shared" si="7"/>
        <v>1</v>
      </c>
      <c r="F26" s="19">
        <v>12.25</v>
      </c>
      <c r="G26" s="13">
        <f t="shared" si="7"/>
        <v>5</v>
      </c>
      <c r="H26" s="19">
        <v>10.25</v>
      </c>
      <c r="I26" s="13">
        <f>RANK(H26,H$23:H$27)</f>
        <v>5</v>
      </c>
      <c r="J26" s="19">
        <v>11.85</v>
      </c>
      <c r="K26" s="13">
        <f>RANK(J26,J$23:J$27)</f>
        <v>2</v>
      </c>
      <c r="L26" s="19">
        <v>12.35</v>
      </c>
      <c r="M26" s="13">
        <f>RANK(L26,L$23:L$27)</f>
        <v>4</v>
      </c>
      <c r="N26" s="14">
        <f t="shared" si="5"/>
        <v>59.650000000000006</v>
      </c>
      <c r="O26" s="13">
        <f>RANK(N26,N$23:N$27)</f>
        <v>4</v>
      </c>
      <c r="P26" s="10" t="str">
        <f>IF(N26&lt;50,"F","P")</f>
        <v>P</v>
      </c>
    </row>
    <row r="27" spans="1:16" ht="12.75">
      <c r="A27" s="16">
        <v>1</v>
      </c>
      <c r="B27" s="17" t="s">
        <v>220</v>
      </c>
      <c r="C27" s="17" t="s">
        <v>372</v>
      </c>
      <c r="D27" s="19">
        <v>12.3</v>
      </c>
      <c r="E27" s="13">
        <f t="shared" si="7"/>
        <v>3</v>
      </c>
      <c r="F27" s="19">
        <v>12.6</v>
      </c>
      <c r="G27" s="13">
        <f t="shared" si="7"/>
        <v>3</v>
      </c>
      <c r="H27" s="19">
        <v>11.15</v>
      </c>
      <c r="I27" s="13">
        <f>RANK(H27,H$23:H$27)</f>
        <v>2</v>
      </c>
      <c r="J27" s="19">
        <v>10.6</v>
      </c>
      <c r="K27" s="13">
        <f>RANK(J27,J$23:J$27)</f>
        <v>5</v>
      </c>
      <c r="L27" s="19">
        <v>12.15</v>
      </c>
      <c r="M27" s="13">
        <f>RANK(L27,L$23:L$27)</f>
        <v>5</v>
      </c>
      <c r="N27" s="14">
        <f t="shared" si="5"/>
        <v>58.8</v>
      </c>
      <c r="O27" s="13">
        <f>RANK(N27,N$23:N$27)</f>
        <v>5</v>
      </c>
      <c r="P27" s="10" t="str">
        <f>IF(N27&lt;50,"F","P")</f>
        <v>P</v>
      </c>
    </row>
    <row r="28" spans="1:18" ht="12.7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6" ht="18.75">
      <c r="A29" s="2"/>
      <c r="B29" s="7" t="s">
        <v>28</v>
      </c>
      <c r="D29" s="1"/>
      <c r="F29" s="1"/>
      <c r="H29" s="1"/>
      <c r="J29" s="1"/>
      <c r="L29" s="1"/>
      <c r="P29" s="1"/>
    </row>
    <row r="30" spans="1:18" ht="12.7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6" ht="12.75">
      <c r="A31" s="16">
        <v>37</v>
      </c>
      <c r="B31" s="17" t="s">
        <v>264</v>
      </c>
      <c r="C31" s="17" t="s">
        <v>24</v>
      </c>
      <c r="D31" s="19">
        <v>12.95</v>
      </c>
      <c r="E31" s="13">
        <f>RANK(D31,D$31:D$40)</f>
        <v>1</v>
      </c>
      <c r="F31" s="19">
        <v>12.4</v>
      </c>
      <c r="G31" s="13">
        <f>RANK(F31,F$31:F$40)</f>
        <v>1</v>
      </c>
      <c r="H31" s="19">
        <v>12</v>
      </c>
      <c r="I31" s="13">
        <f aca="true" t="shared" si="8" ref="I31:I40">RANK(H31,H$31:H$40)</f>
        <v>2</v>
      </c>
      <c r="J31" s="19">
        <v>11.4</v>
      </c>
      <c r="K31" s="13">
        <f aca="true" t="shared" si="9" ref="K31:K40">RANK(J31,J$31:J$40)</f>
        <v>2</v>
      </c>
      <c r="L31" s="18">
        <v>9.2</v>
      </c>
      <c r="M31" s="13">
        <f aca="true" t="shared" si="10" ref="M31:M40">RANK(L31,L$31:L$40)</f>
        <v>6</v>
      </c>
      <c r="N31" s="14">
        <f t="shared" si="5"/>
        <v>57.95</v>
      </c>
      <c r="O31" s="13">
        <f>RANK(N31,N$31:N$40)</f>
        <v>1</v>
      </c>
      <c r="P31" s="10" t="str">
        <f aca="true" t="shared" si="11" ref="P31:P40">IF(N31&lt;50,"F","P")</f>
        <v>P</v>
      </c>
    </row>
    <row r="32" spans="1:16" ht="12.75">
      <c r="A32" s="16">
        <v>40</v>
      </c>
      <c r="B32" s="17" t="s">
        <v>267</v>
      </c>
      <c r="C32" s="17" t="s">
        <v>11</v>
      </c>
      <c r="D32" s="19">
        <v>12.5</v>
      </c>
      <c r="E32" s="13">
        <f aca="true" t="shared" si="12" ref="E32:G40">RANK(D32,D$31:D$40)</f>
        <v>3</v>
      </c>
      <c r="F32" s="19">
        <v>10.85</v>
      </c>
      <c r="G32" s="13">
        <f t="shared" si="12"/>
        <v>5</v>
      </c>
      <c r="H32" s="19">
        <v>11.75</v>
      </c>
      <c r="I32" s="13">
        <f t="shared" si="8"/>
        <v>3</v>
      </c>
      <c r="J32" s="19">
        <v>11.35</v>
      </c>
      <c r="K32" s="13">
        <f t="shared" si="9"/>
        <v>3</v>
      </c>
      <c r="L32" s="18">
        <v>9.55</v>
      </c>
      <c r="M32" s="13">
        <f t="shared" si="10"/>
        <v>3</v>
      </c>
      <c r="N32" s="14">
        <f t="shared" si="5"/>
        <v>56</v>
      </c>
      <c r="O32" s="13">
        <f aca="true" t="shared" si="13" ref="O32:O40">RANK(N32,N$31:N$40)</f>
        <v>2</v>
      </c>
      <c r="P32" s="10" t="str">
        <f t="shared" si="11"/>
        <v>P</v>
      </c>
    </row>
    <row r="33" spans="1:16" ht="12.75">
      <c r="A33" s="16">
        <v>39</v>
      </c>
      <c r="B33" s="17" t="s">
        <v>266</v>
      </c>
      <c r="C33" s="17" t="s">
        <v>19</v>
      </c>
      <c r="D33" s="19">
        <v>12.55</v>
      </c>
      <c r="E33" s="13">
        <f t="shared" si="12"/>
        <v>2</v>
      </c>
      <c r="F33" s="19">
        <v>10.6</v>
      </c>
      <c r="G33" s="13">
        <f t="shared" si="12"/>
        <v>6</v>
      </c>
      <c r="H33" s="19">
        <v>11.2</v>
      </c>
      <c r="I33" s="13">
        <f t="shared" si="8"/>
        <v>5</v>
      </c>
      <c r="J33" s="19">
        <v>11.55</v>
      </c>
      <c r="K33" s="13">
        <f t="shared" si="9"/>
        <v>1</v>
      </c>
      <c r="L33" s="18">
        <v>9.45</v>
      </c>
      <c r="M33" s="13">
        <f t="shared" si="10"/>
        <v>4</v>
      </c>
      <c r="N33" s="14">
        <f t="shared" si="5"/>
        <v>55.349999999999994</v>
      </c>
      <c r="O33" s="13">
        <f t="shared" si="13"/>
        <v>3</v>
      </c>
      <c r="P33" s="10" t="str">
        <f t="shared" si="11"/>
        <v>P</v>
      </c>
    </row>
    <row r="34" spans="1:16" ht="12.75">
      <c r="A34" s="16">
        <v>43</v>
      </c>
      <c r="B34" s="17" t="s">
        <v>270</v>
      </c>
      <c r="C34" s="17" t="s">
        <v>17</v>
      </c>
      <c r="D34" s="19">
        <v>11.7</v>
      </c>
      <c r="E34" s="13">
        <f t="shared" si="12"/>
        <v>7</v>
      </c>
      <c r="F34" s="19">
        <v>10.4</v>
      </c>
      <c r="G34" s="13">
        <f t="shared" si="12"/>
        <v>7</v>
      </c>
      <c r="H34" s="19">
        <v>11.35</v>
      </c>
      <c r="I34" s="13">
        <f t="shared" si="8"/>
        <v>4</v>
      </c>
      <c r="J34" s="19">
        <v>11.15</v>
      </c>
      <c r="K34" s="13">
        <f t="shared" si="9"/>
        <v>4</v>
      </c>
      <c r="L34" s="18">
        <v>10.25</v>
      </c>
      <c r="M34" s="13">
        <f t="shared" si="10"/>
        <v>1</v>
      </c>
      <c r="N34" s="14">
        <f t="shared" si="5"/>
        <v>54.85</v>
      </c>
      <c r="O34" s="13">
        <f t="shared" si="13"/>
        <v>4</v>
      </c>
      <c r="P34" s="10" t="str">
        <f t="shared" si="11"/>
        <v>P</v>
      </c>
    </row>
    <row r="35" spans="1:16" ht="12.75">
      <c r="A35" s="16" t="s">
        <v>112</v>
      </c>
      <c r="B35" s="17" t="s">
        <v>268</v>
      </c>
      <c r="C35" s="17" t="s">
        <v>23</v>
      </c>
      <c r="D35" s="19">
        <v>11.6</v>
      </c>
      <c r="E35" s="13">
        <f t="shared" si="12"/>
        <v>8</v>
      </c>
      <c r="F35" s="19">
        <v>11</v>
      </c>
      <c r="G35" s="13">
        <f t="shared" si="12"/>
        <v>4</v>
      </c>
      <c r="H35" s="19">
        <v>10.6</v>
      </c>
      <c r="I35" s="13">
        <f t="shared" si="8"/>
        <v>6</v>
      </c>
      <c r="J35" s="19">
        <v>10.35</v>
      </c>
      <c r="K35" s="13">
        <f t="shared" si="9"/>
        <v>6</v>
      </c>
      <c r="L35" s="18">
        <v>10.2</v>
      </c>
      <c r="M35" s="13">
        <f t="shared" si="10"/>
        <v>2</v>
      </c>
      <c r="N35" s="14">
        <f t="shared" si="5"/>
        <v>53.75</v>
      </c>
      <c r="O35" s="13">
        <f t="shared" si="13"/>
        <v>5</v>
      </c>
      <c r="P35" s="10" t="str">
        <f t="shared" si="11"/>
        <v>P</v>
      </c>
    </row>
    <row r="36" spans="1:16" ht="12.75">
      <c r="A36" s="16">
        <v>35</v>
      </c>
      <c r="B36" s="17" t="s">
        <v>262</v>
      </c>
      <c r="C36" s="17" t="s">
        <v>12</v>
      </c>
      <c r="D36" s="19">
        <v>12.3</v>
      </c>
      <c r="E36" s="13">
        <f t="shared" si="12"/>
        <v>4</v>
      </c>
      <c r="F36" s="19">
        <v>9.2</v>
      </c>
      <c r="G36" s="13">
        <f t="shared" si="12"/>
        <v>9</v>
      </c>
      <c r="H36" s="19">
        <v>12.15</v>
      </c>
      <c r="I36" s="13">
        <f t="shared" si="8"/>
        <v>1</v>
      </c>
      <c r="J36" s="19">
        <v>9.9</v>
      </c>
      <c r="K36" s="13">
        <f t="shared" si="9"/>
        <v>7</v>
      </c>
      <c r="L36" s="18">
        <v>9.3</v>
      </c>
      <c r="M36" s="13">
        <f t="shared" si="10"/>
        <v>5</v>
      </c>
      <c r="N36" s="14">
        <f t="shared" si="5"/>
        <v>52.849999999999994</v>
      </c>
      <c r="O36" s="13">
        <f t="shared" si="13"/>
        <v>6</v>
      </c>
      <c r="P36" s="10" t="str">
        <f t="shared" si="11"/>
        <v>P</v>
      </c>
    </row>
    <row r="37" spans="1:16" ht="12.75">
      <c r="A37" s="16">
        <v>38</v>
      </c>
      <c r="B37" s="17" t="s">
        <v>265</v>
      </c>
      <c r="C37" s="17" t="s">
        <v>10</v>
      </c>
      <c r="D37" s="19">
        <v>12.3</v>
      </c>
      <c r="E37" s="13">
        <f t="shared" si="12"/>
        <v>4</v>
      </c>
      <c r="F37" s="19">
        <v>9.85</v>
      </c>
      <c r="G37" s="13">
        <f t="shared" si="12"/>
        <v>8</v>
      </c>
      <c r="H37" s="19">
        <v>9.95</v>
      </c>
      <c r="I37" s="13">
        <f t="shared" si="8"/>
        <v>7</v>
      </c>
      <c r="J37" s="19">
        <v>10.75</v>
      </c>
      <c r="K37" s="13">
        <f t="shared" si="9"/>
        <v>5</v>
      </c>
      <c r="L37" s="18">
        <v>8.25</v>
      </c>
      <c r="M37" s="13">
        <f t="shared" si="10"/>
        <v>8</v>
      </c>
      <c r="N37" s="14">
        <f t="shared" si="5"/>
        <v>51.099999999999994</v>
      </c>
      <c r="O37" s="13">
        <f t="shared" si="13"/>
        <v>7</v>
      </c>
      <c r="P37" s="10" t="str">
        <f t="shared" si="11"/>
        <v>P</v>
      </c>
    </row>
    <row r="38" spans="1:16" ht="12.75">
      <c r="A38" s="16">
        <v>36</v>
      </c>
      <c r="B38" s="17" t="s">
        <v>263</v>
      </c>
      <c r="C38" s="17" t="s">
        <v>24</v>
      </c>
      <c r="D38" s="19">
        <v>12.2</v>
      </c>
      <c r="E38" s="13">
        <f t="shared" si="12"/>
        <v>6</v>
      </c>
      <c r="F38" s="19">
        <v>11.65</v>
      </c>
      <c r="G38" s="13">
        <f t="shared" si="12"/>
        <v>3</v>
      </c>
      <c r="H38" s="19">
        <v>6.95</v>
      </c>
      <c r="I38" s="13">
        <f t="shared" si="8"/>
        <v>10</v>
      </c>
      <c r="J38" s="19">
        <v>9.65</v>
      </c>
      <c r="K38" s="13">
        <f t="shared" si="9"/>
        <v>9</v>
      </c>
      <c r="L38" s="18">
        <v>6.8</v>
      </c>
      <c r="M38" s="13">
        <f t="shared" si="10"/>
        <v>9</v>
      </c>
      <c r="N38" s="14">
        <f t="shared" si="5"/>
        <v>47.25</v>
      </c>
      <c r="O38" s="13">
        <f t="shared" si="13"/>
        <v>8</v>
      </c>
      <c r="P38" s="10" t="str">
        <f t="shared" si="11"/>
        <v>F</v>
      </c>
    </row>
    <row r="39" spans="1:16" ht="12.75">
      <c r="A39" s="16" t="s">
        <v>114</v>
      </c>
      <c r="B39" s="17" t="s">
        <v>269</v>
      </c>
      <c r="C39" s="17" t="s">
        <v>23</v>
      </c>
      <c r="D39" s="19">
        <v>11.1</v>
      </c>
      <c r="E39" s="13">
        <f t="shared" si="12"/>
        <v>10</v>
      </c>
      <c r="F39" s="19">
        <v>11.85</v>
      </c>
      <c r="G39" s="13">
        <f t="shared" si="12"/>
        <v>2</v>
      </c>
      <c r="H39" s="19">
        <v>7.3</v>
      </c>
      <c r="I39" s="13">
        <f t="shared" si="8"/>
        <v>9</v>
      </c>
      <c r="J39" s="19">
        <v>9.85</v>
      </c>
      <c r="K39" s="13">
        <f t="shared" si="9"/>
        <v>8</v>
      </c>
      <c r="L39" s="18">
        <v>6.3</v>
      </c>
      <c r="M39" s="13">
        <f t="shared" si="10"/>
        <v>10</v>
      </c>
      <c r="N39" s="14">
        <f t="shared" si="5"/>
        <v>46.4</v>
      </c>
      <c r="O39" s="13">
        <f t="shared" si="13"/>
        <v>9</v>
      </c>
      <c r="P39" s="10" t="str">
        <f t="shared" si="11"/>
        <v>F</v>
      </c>
    </row>
    <row r="40" spans="1:16" ht="12.75">
      <c r="A40" s="16" t="s">
        <v>118</v>
      </c>
      <c r="B40" s="17" t="s">
        <v>271</v>
      </c>
      <c r="C40" s="17" t="s">
        <v>16</v>
      </c>
      <c r="D40" s="19">
        <v>11.6</v>
      </c>
      <c r="E40" s="13">
        <f t="shared" si="12"/>
        <v>8</v>
      </c>
      <c r="F40" s="26">
        <v>0</v>
      </c>
      <c r="G40" s="13">
        <f t="shared" si="12"/>
        <v>10</v>
      </c>
      <c r="H40" s="19">
        <v>9.5</v>
      </c>
      <c r="I40" s="13">
        <f t="shared" si="8"/>
        <v>8</v>
      </c>
      <c r="J40" s="19">
        <v>9.2</v>
      </c>
      <c r="K40" s="13">
        <f t="shared" si="9"/>
        <v>10</v>
      </c>
      <c r="L40" s="18">
        <v>8.95</v>
      </c>
      <c r="M40" s="13">
        <f t="shared" si="10"/>
        <v>7</v>
      </c>
      <c r="N40" s="14">
        <f t="shared" si="5"/>
        <v>39.25</v>
      </c>
      <c r="O40" s="13">
        <f t="shared" si="13"/>
        <v>10</v>
      </c>
      <c r="P40" s="10" t="str">
        <f t="shared" si="11"/>
        <v>F</v>
      </c>
    </row>
    <row r="41" spans="1:20" ht="12.75">
      <c r="A41" s="1"/>
      <c r="B41" s="3"/>
      <c r="C41" s="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16" ht="18.75">
      <c r="A42" s="2"/>
      <c r="B42" s="7" t="s">
        <v>369</v>
      </c>
      <c r="D42" s="1"/>
      <c r="F42" s="1"/>
      <c r="H42" s="1"/>
      <c r="J42" s="1"/>
      <c r="L42" s="1"/>
      <c r="P42" s="1"/>
    </row>
    <row r="43" spans="1:21" ht="12.7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16" ht="12.75">
      <c r="A44" s="16" t="s">
        <v>122</v>
      </c>
      <c r="B44" s="40" t="s">
        <v>273</v>
      </c>
      <c r="C44" s="40" t="s">
        <v>370</v>
      </c>
      <c r="D44" s="37">
        <v>12.45</v>
      </c>
      <c r="E44" s="36">
        <f>RANK(D44,D$44:D$45)</f>
        <v>1</v>
      </c>
      <c r="F44" s="37">
        <v>11.95</v>
      </c>
      <c r="G44" s="36">
        <f>RANK(F44,F$44:F$45)</f>
        <v>2</v>
      </c>
      <c r="H44" s="37">
        <v>10.75</v>
      </c>
      <c r="I44" s="36">
        <f>RANK(H44,H$44:H$45)</f>
        <v>1</v>
      </c>
      <c r="J44" s="37">
        <v>11.3</v>
      </c>
      <c r="K44" s="36">
        <f>RANK(J44,J$44:J$45)</f>
        <v>1</v>
      </c>
      <c r="L44" s="37">
        <v>8.65</v>
      </c>
      <c r="M44" s="36">
        <f>RANK(L44,L$44:L$45)</f>
        <v>1</v>
      </c>
      <c r="N44" s="38">
        <f>D44+F44+H44+J44+L44</f>
        <v>55.1</v>
      </c>
      <c r="O44" s="13">
        <f>RANK(N44,N$44:N$45)</f>
        <v>1</v>
      </c>
      <c r="P44" s="10" t="str">
        <f>IF(N44&lt;50,"F","P")</f>
        <v>P</v>
      </c>
    </row>
    <row r="45" spans="1:21" ht="12.75">
      <c r="A45" s="16" t="s">
        <v>120</v>
      </c>
      <c r="B45" s="17" t="s">
        <v>272</v>
      </c>
      <c r="C45" s="17" t="s">
        <v>371</v>
      </c>
      <c r="D45" s="19">
        <v>12</v>
      </c>
      <c r="E45" s="13">
        <f>RANK(D45,D$44:D$45)</f>
        <v>2</v>
      </c>
      <c r="F45" s="19">
        <v>12</v>
      </c>
      <c r="G45" s="13">
        <f>RANK(F45,F$44:F$45)</f>
        <v>1</v>
      </c>
      <c r="H45" s="19">
        <v>10.7</v>
      </c>
      <c r="I45" s="13">
        <f>RANK(H45,H$44:H$45)</f>
        <v>2</v>
      </c>
      <c r="J45" s="19">
        <v>11.15</v>
      </c>
      <c r="K45" s="13">
        <f>RANK(J45,J$44:J$45)</f>
        <v>2</v>
      </c>
      <c r="L45" s="19">
        <v>8.4</v>
      </c>
      <c r="M45" s="13">
        <f>RANK(L45,L$44:L$45)</f>
        <v>2</v>
      </c>
      <c r="N45" s="14">
        <f>D45+F45+H45+J45+L45</f>
        <v>54.25</v>
      </c>
      <c r="O45" s="13">
        <f>RANK(N45,N$44:N$45)</f>
        <v>2</v>
      </c>
      <c r="P45" s="10" t="str">
        <f>IF(N45&lt;50,"F","P")</f>
        <v>P</v>
      </c>
      <c r="Q45" s="3"/>
      <c r="R45" s="3"/>
      <c r="S45" s="3"/>
      <c r="T45" s="3"/>
      <c r="U45" s="3"/>
    </row>
    <row r="46" spans="1:16" ht="12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8.75">
      <c r="A47" s="1"/>
      <c r="B47" s="7" t="s">
        <v>29</v>
      </c>
      <c r="D47" s="1"/>
      <c r="F47" s="1"/>
      <c r="H47" s="1"/>
      <c r="J47" s="1"/>
      <c r="L47" s="1"/>
      <c r="P47" s="1"/>
    </row>
    <row r="48" spans="1:16" ht="12.7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16" t="s">
        <v>84</v>
      </c>
      <c r="B49" s="17" t="s">
        <v>252</v>
      </c>
      <c r="C49" s="17" t="s">
        <v>17</v>
      </c>
      <c r="D49" s="19">
        <v>13.3</v>
      </c>
      <c r="E49" s="13">
        <f>RANK(D49,D$49:D$60)</f>
        <v>8</v>
      </c>
      <c r="F49" s="19">
        <v>12.7</v>
      </c>
      <c r="G49" s="13">
        <f aca="true" t="shared" si="14" ref="G49:G60">RANK(F49,F$49:F$60)</f>
        <v>2</v>
      </c>
      <c r="H49" s="19">
        <v>12.4</v>
      </c>
      <c r="I49" s="13">
        <f aca="true" t="shared" si="15" ref="I49:I60">RANK(H49,H$49:H$60)</f>
        <v>2</v>
      </c>
      <c r="J49" s="19">
        <v>12.5</v>
      </c>
      <c r="K49" s="13">
        <f aca="true" t="shared" si="16" ref="K49:K60">RANK(J49,J$49:J$60)</f>
        <v>1</v>
      </c>
      <c r="L49" s="18">
        <v>11.7</v>
      </c>
      <c r="M49" s="13">
        <f aca="true" t="shared" si="17" ref="M49:M60">RANK(L49,L$49:L$60)</f>
        <v>2</v>
      </c>
      <c r="N49" s="14">
        <f>D49+F49+H49+J49+L49</f>
        <v>62.599999999999994</v>
      </c>
      <c r="O49" s="13">
        <f aca="true" t="shared" si="18" ref="O49:O60">RANK(N49,N$49:N$60)</f>
        <v>1</v>
      </c>
      <c r="P49" s="10" t="str">
        <f>IF(N49&lt;50,"F","P")</f>
        <v>P</v>
      </c>
    </row>
    <row r="50" spans="1:16" ht="12.75">
      <c r="A50" s="16" t="s">
        <v>93</v>
      </c>
      <c r="B50" s="17" t="s">
        <v>258</v>
      </c>
      <c r="C50" s="17" t="s">
        <v>10</v>
      </c>
      <c r="D50" s="19">
        <v>13.8</v>
      </c>
      <c r="E50" s="13">
        <f aca="true" t="shared" si="19" ref="E50:E60">RANK(D50,D$49:D$60)</f>
        <v>3</v>
      </c>
      <c r="F50" s="19">
        <v>12.2</v>
      </c>
      <c r="G50" s="13">
        <f t="shared" si="14"/>
        <v>5</v>
      </c>
      <c r="H50" s="19">
        <v>12.7</v>
      </c>
      <c r="I50" s="13">
        <f t="shared" si="15"/>
        <v>1</v>
      </c>
      <c r="J50" s="19">
        <v>11.05</v>
      </c>
      <c r="K50" s="13">
        <f t="shared" si="16"/>
        <v>3</v>
      </c>
      <c r="L50" s="18">
        <v>11.9</v>
      </c>
      <c r="M50" s="13">
        <f t="shared" si="17"/>
        <v>1</v>
      </c>
      <c r="N50" s="14">
        <f aca="true" t="shared" si="20" ref="N50:N60">D50+F50+H50+J50+L50</f>
        <v>61.65</v>
      </c>
      <c r="O50" s="13">
        <f t="shared" si="18"/>
        <v>2</v>
      </c>
      <c r="P50" s="10" t="str">
        <f aca="true" t="shared" si="21" ref="P50:P60">IF(N50&lt;50,"F","P")</f>
        <v>P</v>
      </c>
    </row>
    <row r="51" spans="1:16" ht="12.75">
      <c r="A51" s="16" t="s">
        <v>86</v>
      </c>
      <c r="B51" s="17" t="s">
        <v>253</v>
      </c>
      <c r="C51" s="17" t="s">
        <v>17</v>
      </c>
      <c r="D51" s="19">
        <v>13.5</v>
      </c>
      <c r="E51" s="13">
        <f t="shared" si="19"/>
        <v>5</v>
      </c>
      <c r="F51" s="19">
        <v>12.15</v>
      </c>
      <c r="G51" s="13">
        <f t="shared" si="14"/>
        <v>7</v>
      </c>
      <c r="H51" s="19">
        <v>11.4</v>
      </c>
      <c r="I51" s="13">
        <f t="shared" si="15"/>
        <v>4</v>
      </c>
      <c r="J51" s="19">
        <v>12.2</v>
      </c>
      <c r="K51" s="13">
        <f t="shared" si="16"/>
        <v>2</v>
      </c>
      <c r="L51" s="18">
        <v>10.9</v>
      </c>
      <c r="M51" s="13">
        <f t="shared" si="17"/>
        <v>4</v>
      </c>
      <c r="N51" s="14">
        <f t="shared" si="20"/>
        <v>60.15</v>
      </c>
      <c r="O51" s="13">
        <f t="shared" si="18"/>
        <v>3</v>
      </c>
      <c r="P51" s="10" t="str">
        <f t="shared" si="21"/>
        <v>P</v>
      </c>
    </row>
    <row r="52" spans="1:16" ht="12.75">
      <c r="A52" s="16" t="s">
        <v>254</v>
      </c>
      <c r="B52" s="17" t="s">
        <v>257</v>
      </c>
      <c r="C52" s="17" t="s">
        <v>10</v>
      </c>
      <c r="D52" s="19">
        <v>14</v>
      </c>
      <c r="E52" s="13">
        <f t="shared" si="19"/>
        <v>1</v>
      </c>
      <c r="F52" s="19">
        <v>12.5</v>
      </c>
      <c r="G52" s="13">
        <f t="shared" si="14"/>
        <v>3</v>
      </c>
      <c r="H52" s="19">
        <v>11.25</v>
      </c>
      <c r="I52" s="13">
        <f t="shared" si="15"/>
        <v>5</v>
      </c>
      <c r="J52" s="19">
        <v>10.8</v>
      </c>
      <c r="K52" s="13">
        <f t="shared" si="16"/>
        <v>6</v>
      </c>
      <c r="L52" s="18">
        <v>11.4</v>
      </c>
      <c r="M52" s="13">
        <f t="shared" si="17"/>
        <v>3</v>
      </c>
      <c r="N52" s="14">
        <f t="shared" si="20"/>
        <v>59.949999999999996</v>
      </c>
      <c r="O52" s="13">
        <f t="shared" si="18"/>
        <v>4</v>
      </c>
      <c r="P52" s="10" t="str">
        <f t="shared" si="21"/>
        <v>P</v>
      </c>
    </row>
    <row r="53" spans="1:16" ht="12.75">
      <c r="A53" s="16" t="s">
        <v>88</v>
      </c>
      <c r="B53" s="17" t="s">
        <v>255</v>
      </c>
      <c r="C53" s="17" t="s">
        <v>10</v>
      </c>
      <c r="D53" s="19">
        <v>13.5</v>
      </c>
      <c r="E53" s="13">
        <f t="shared" si="19"/>
        <v>5</v>
      </c>
      <c r="F53" s="19">
        <v>12.85</v>
      </c>
      <c r="G53" s="13">
        <f t="shared" si="14"/>
        <v>1</v>
      </c>
      <c r="H53" s="19">
        <v>11.65</v>
      </c>
      <c r="I53" s="13">
        <f t="shared" si="15"/>
        <v>3</v>
      </c>
      <c r="J53" s="19">
        <v>10.65</v>
      </c>
      <c r="K53" s="13">
        <f t="shared" si="16"/>
        <v>9</v>
      </c>
      <c r="L53" s="18">
        <v>10.5</v>
      </c>
      <c r="M53" s="13">
        <f t="shared" si="17"/>
        <v>6</v>
      </c>
      <c r="N53" s="14">
        <f t="shared" si="20"/>
        <v>59.15</v>
      </c>
      <c r="O53" s="13">
        <f t="shared" si="18"/>
        <v>5</v>
      </c>
      <c r="P53" s="10" t="str">
        <f t="shared" si="21"/>
        <v>P</v>
      </c>
    </row>
    <row r="54" spans="1:16" ht="12.75">
      <c r="A54" s="16" t="s">
        <v>99</v>
      </c>
      <c r="B54" s="17" t="s">
        <v>261</v>
      </c>
      <c r="C54" s="17" t="s">
        <v>22</v>
      </c>
      <c r="D54" s="19">
        <v>13.5</v>
      </c>
      <c r="E54" s="13">
        <f t="shared" si="19"/>
        <v>5</v>
      </c>
      <c r="F54" s="19">
        <v>12.25</v>
      </c>
      <c r="G54" s="13">
        <f t="shared" si="14"/>
        <v>4</v>
      </c>
      <c r="H54" s="19">
        <v>10.75</v>
      </c>
      <c r="I54" s="13">
        <f t="shared" si="15"/>
        <v>6</v>
      </c>
      <c r="J54" s="19">
        <v>10.7</v>
      </c>
      <c r="K54" s="13">
        <f t="shared" si="16"/>
        <v>8</v>
      </c>
      <c r="L54" s="18">
        <v>10.85</v>
      </c>
      <c r="M54" s="13">
        <f t="shared" si="17"/>
        <v>5</v>
      </c>
      <c r="N54" s="14">
        <f t="shared" si="20"/>
        <v>58.050000000000004</v>
      </c>
      <c r="O54" s="13">
        <f t="shared" si="18"/>
        <v>6</v>
      </c>
      <c r="P54" s="10" t="str">
        <f t="shared" si="21"/>
        <v>P</v>
      </c>
    </row>
    <row r="55" spans="1:16" ht="12.75">
      <c r="A55" s="16" t="s">
        <v>90</v>
      </c>
      <c r="B55" s="17" t="s">
        <v>256</v>
      </c>
      <c r="C55" s="17" t="s">
        <v>10</v>
      </c>
      <c r="D55" s="19">
        <v>13.65</v>
      </c>
      <c r="E55" s="13">
        <f t="shared" si="19"/>
        <v>4</v>
      </c>
      <c r="F55" s="19">
        <v>11.45</v>
      </c>
      <c r="G55" s="13">
        <f t="shared" si="14"/>
        <v>8</v>
      </c>
      <c r="H55" s="19">
        <v>9.5</v>
      </c>
      <c r="I55" s="13">
        <f t="shared" si="15"/>
        <v>8</v>
      </c>
      <c r="J55" s="19">
        <v>11.05</v>
      </c>
      <c r="K55" s="13">
        <f t="shared" si="16"/>
        <v>3</v>
      </c>
      <c r="L55" s="18">
        <v>8</v>
      </c>
      <c r="M55" s="13">
        <f t="shared" si="17"/>
        <v>10</v>
      </c>
      <c r="N55" s="14">
        <f t="shared" si="20"/>
        <v>53.650000000000006</v>
      </c>
      <c r="O55" s="13">
        <f t="shared" si="18"/>
        <v>7</v>
      </c>
      <c r="P55" s="10" t="str">
        <f t="shared" si="21"/>
        <v>P</v>
      </c>
    </row>
    <row r="56" spans="1:16" ht="12.75">
      <c r="A56" s="16" t="s">
        <v>250</v>
      </c>
      <c r="B56" s="17" t="s">
        <v>251</v>
      </c>
      <c r="C56" s="17" t="s">
        <v>16</v>
      </c>
      <c r="D56" s="19">
        <v>14</v>
      </c>
      <c r="E56" s="13">
        <f t="shared" si="19"/>
        <v>1</v>
      </c>
      <c r="F56" s="19">
        <v>12.2</v>
      </c>
      <c r="G56" s="13">
        <f t="shared" si="14"/>
        <v>5</v>
      </c>
      <c r="H56" s="19">
        <v>7.35</v>
      </c>
      <c r="I56" s="13">
        <f t="shared" si="15"/>
        <v>10</v>
      </c>
      <c r="J56" s="19">
        <v>10.8</v>
      </c>
      <c r="K56" s="13">
        <f t="shared" si="16"/>
        <v>6</v>
      </c>
      <c r="L56" s="18">
        <v>8.55</v>
      </c>
      <c r="M56" s="13">
        <f t="shared" si="17"/>
        <v>8</v>
      </c>
      <c r="N56" s="14">
        <f t="shared" si="20"/>
        <v>52.89999999999999</v>
      </c>
      <c r="O56" s="13">
        <f t="shared" si="18"/>
        <v>8</v>
      </c>
      <c r="P56" s="10" t="str">
        <f t="shared" si="21"/>
        <v>P</v>
      </c>
    </row>
    <row r="57" spans="1:16" ht="12.75">
      <c r="A57" s="16" t="s">
        <v>76</v>
      </c>
      <c r="B57" s="17" t="s">
        <v>247</v>
      </c>
      <c r="C57" s="17" t="s">
        <v>12</v>
      </c>
      <c r="D57" s="19">
        <v>12.75</v>
      </c>
      <c r="E57" s="13">
        <f t="shared" si="19"/>
        <v>10</v>
      </c>
      <c r="F57" s="19">
        <v>9.2</v>
      </c>
      <c r="G57" s="13">
        <f t="shared" si="14"/>
        <v>11</v>
      </c>
      <c r="H57" s="19">
        <v>10.05</v>
      </c>
      <c r="I57" s="13">
        <f t="shared" si="15"/>
        <v>7</v>
      </c>
      <c r="J57" s="19">
        <v>10.4</v>
      </c>
      <c r="K57" s="13">
        <f t="shared" si="16"/>
        <v>10</v>
      </c>
      <c r="L57" s="18">
        <v>9.5</v>
      </c>
      <c r="M57" s="13">
        <f t="shared" si="17"/>
        <v>7</v>
      </c>
      <c r="N57" s="14">
        <f t="shared" si="20"/>
        <v>51.9</v>
      </c>
      <c r="O57" s="13">
        <f t="shared" si="18"/>
        <v>9</v>
      </c>
      <c r="P57" s="10" t="str">
        <f t="shared" si="21"/>
        <v>P</v>
      </c>
    </row>
    <row r="58" spans="1:16" ht="12.75">
      <c r="A58" s="16" t="s">
        <v>245</v>
      </c>
      <c r="B58" s="17" t="s">
        <v>246</v>
      </c>
      <c r="C58" s="17" t="s">
        <v>12</v>
      </c>
      <c r="D58" s="19">
        <v>13.05</v>
      </c>
      <c r="E58" s="13">
        <f t="shared" si="19"/>
        <v>9</v>
      </c>
      <c r="F58" s="19">
        <v>11.35</v>
      </c>
      <c r="G58" s="13">
        <f t="shared" si="14"/>
        <v>9</v>
      </c>
      <c r="H58" s="19">
        <v>7.3</v>
      </c>
      <c r="I58" s="13">
        <f t="shared" si="15"/>
        <v>11</v>
      </c>
      <c r="J58" s="19">
        <v>10.9</v>
      </c>
      <c r="K58" s="13">
        <f t="shared" si="16"/>
        <v>5</v>
      </c>
      <c r="L58" s="18">
        <v>8.4</v>
      </c>
      <c r="M58" s="13">
        <f t="shared" si="17"/>
        <v>9</v>
      </c>
      <c r="N58" s="14">
        <f t="shared" si="20"/>
        <v>51</v>
      </c>
      <c r="O58" s="13">
        <f t="shared" si="18"/>
        <v>10</v>
      </c>
      <c r="P58" s="10" t="str">
        <f t="shared" si="21"/>
        <v>P</v>
      </c>
    </row>
    <row r="59" spans="1:16" ht="12.75">
      <c r="A59" s="16" t="s">
        <v>242</v>
      </c>
      <c r="B59" s="17" t="s">
        <v>243</v>
      </c>
      <c r="C59" s="17" t="s">
        <v>24</v>
      </c>
      <c r="D59" s="19">
        <v>12.75</v>
      </c>
      <c r="E59" s="13">
        <f t="shared" si="19"/>
        <v>10</v>
      </c>
      <c r="F59" s="19">
        <v>8.2</v>
      </c>
      <c r="G59" s="13">
        <f t="shared" si="14"/>
        <v>12</v>
      </c>
      <c r="H59" s="19">
        <v>9.05</v>
      </c>
      <c r="I59" s="13">
        <f t="shared" si="15"/>
        <v>9</v>
      </c>
      <c r="J59" s="19">
        <v>9.2</v>
      </c>
      <c r="K59" s="13">
        <f t="shared" si="16"/>
        <v>11</v>
      </c>
      <c r="L59" s="18">
        <v>7.6</v>
      </c>
      <c r="M59" s="13">
        <f t="shared" si="17"/>
        <v>11</v>
      </c>
      <c r="N59" s="14">
        <f t="shared" si="20"/>
        <v>46.800000000000004</v>
      </c>
      <c r="O59" s="13">
        <f t="shared" si="18"/>
        <v>11</v>
      </c>
      <c r="P59" s="10" t="str">
        <f t="shared" si="21"/>
        <v>F</v>
      </c>
    </row>
    <row r="60" spans="1:16" ht="12.75">
      <c r="A60" s="16">
        <v>20</v>
      </c>
      <c r="B60" s="17" t="s">
        <v>244</v>
      </c>
      <c r="C60" s="17" t="s">
        <v>24</v>
      </c>
      <c r="D60" s="19">
        <v>12.2</v>
      </c>
      <c r="E60" s="13">
        <f t="shared" si="19"/>
        <v>12</v>
      </c>
      <c r="F60" s="19">
        <v>9.6</v>
      </c>
      <c r="G60" s="13">
        <f t="shared" si="14"/>
        <v>10</v>
      </c>
      <c r="H60" s="19">
        <v>6.85</v>
      </c>
      <c r="I60" s="13">
        <f t="shared" si="15"/>
        <v>12</v>
      </c>
      <c r="J60" s="19">
        <v>8.25</v>
      </c>
      <c r="K60" s="13">
        <f t="shared" si="16"/>
        <v>12</v>
      </c>
      <c r="L60" s="18">
        <v>7</v>
      </c>
      <c r="M60" s="13">
        <f t="shared" si="17"/>
        <v>12</v>
      </c>
      <c r="N60" s="14">
        <f t="shared" si="20"/>
        <v>43.9</v>
      </c>
      <c r="O60" s="13">
        <f t="shared" si="18"/>
        <v>12</v>
      </c>
      <c r="P60" s="10" t="str">
        <f t="shared" si="21"/>
        <v>F</v>
      </c>
    </row>
    <row r="61" spans="1:16" ht="12.75">
      <c r="A61" s="1"/>
      <c r="B61" s="3"/>
      <c r="C61" s="3"/>
      <c r="D61" s="20"/>
      <c r="F61" s="20"/>
      <c r="H61" s="20"/>
      <c r="J61" s="20"/>
      <c r="P61" s="1"/>
    </row>
    <row r="62" spans="1:16" ht="18.75">
      <c r="A62" s="2"/>
      <c r="B62" s="7" t="s">
        <v>30</v>
      </c>
      <c r="D62" s="1"/>
      <c r="F62" s="1"/>
      <c r="H62" s="1"/>
      <c r="J62" s="1"/>
      <c r="L62" s="1"/>
      <c r="P62" s="2"/>
    </row>
    <row r="63" spans="1:16" ht="12.75">
      <c r="A63" s="1"/>
      <c r="B63" s="3"/>
      <c r="C63" s="3"/>
      <c r="D63" s="20"/>
      <c r="F63" s="20"/>
      <c r="H63" s="20"/>
      <c r="J63" s="20"/>
      <c r="P63" s="1"/>
    </row>
    <row r="64" spans="1:16" ht="12.75">
      <c r="A64" s="16" t="s">
        <v>97</v>
      </c>
      <c r="B64" s="17" t="s">
        <v>260</v>
      </c>
      <c r="C64" s="17" t="s">
        <v>10</v>
      </c>
      <c r="D64" s="19">
        <v>13.55</v>
      </c>
      <c r="E64" s="13">
        <f>RANK(D64,D$64:D$68)</f>
        <v>3</v>
      </c>
      <c r="F64" s="19">
        <v>11.6</v>
      </c>
      <c r="G64" s="13">
        <f>RANK(F64,F$64:F$68)</f>
        <v>4</v>
      </c>
      <c r="H64" s="19">
        <v>10.5</v>
      </c>
      <c r="I64" s="13">
        <f>RANK(H64,H$64:H$68)</f>
        <v>1</v>
      </c>
      <c r="J64" s="19">
        <v>11.5</v>
      </c>
      <c r="K64" s="13">
        <f>RANK(J64,J$64:J$68)</f>
        <v>1</v>
      </c>
      <c r="L64" s="19">
        <v>10.35</v>
      </c>
      <c r="M64" s="13">
        <f>RANK(L64,L$64:L$68)</f>
        <v>1</v>
      </c>
      <c r="N64" s="14">
        <f>D64+F64+H64+J64+L64</f>
        <v>57.5</v>
      </c>
      <c r="O64" s="13">
        <f>RANK(N64,N$64:N$68)</f>
        <v>1</v>
      </c>
      <c r="P64" s="10" t="str">
        <f>IF(N64&lt;50,"F","P")</f>
        <v>P</v>
      </c>
    </row>
    <row r="65" spans="1:16" ht="12.75">
      <c r="A65" s="16" t="s">
        <v>79</v>
      </c>
      <c r="B65" s="17" t="s">
        <v>248</v>
      </c>
      <c r="C65" s="17" t="s">
        <v>12</v>
      </c>
      <c r="D65" s="19">
        <v>13.4</v>
      </c>
      <c r="E65" s="13">
        <f>RANK(D65,D$64:D$68)</f>
        <v>4</v>
      </c>
      <c r="F65" s="19">
        <v>12.5</v>
      </c>
      <c r="G65" s="13">
        <f>RANK(F65,F$64:F$68)</f>
        <v>1</v>
      </c>
      <c r="H65" s="19">
        <v>10.25</v>
      </c>
      <c r="I65" s="13">
        <f>RANK(H65,H$64:H$68)</f>
        <v>2</v>
      </c>
      <c r="J65" s="19">
        <v>10.8</v>
      </c>
      <c r="K65" s="13">
        <f>RANK(J65,J$64:J$68)</f>
        <v>2</v>
      </c>
      <c r="L65" s="19">
        <v>9.45</v>
      </c>
      <c r="M65" s="13">
        <f>RANK(L65,L$64:L$68)</f>
        <v>2</v>
      </c>
      <c r="N65" s="14">
        <f>D65+F65+H65+J65+L65</f>
        <v>56.400000000000006</v>
      </c>
      <c r="O65" s="13">
        <f>RANK(N65,N$64:N$68)</f>
        <v>2</v>
      </c>
      <c r="P65" s="10" t="str">
        <f>IF(N65&lt;50,"F","P")</f>
        <v>P</v>
      </c>
    </row>
    <row r="66" spans="1:16" ht="12.75">
      <c r="A66" s="16" t="s">
        <v>81</v>
      </c>
      <c r="B66" s="17" t="s">
        <v>249</v>
      </c>
      <c r="C66" s="17" t="s">
        <v>12</v>
      </c>
      <c r="D66" s="19">
        <v>13.8</v>
      </c>
      <c r="E66" s="13">
        <f>RANK(D66,D$64:D$68)</f>
        <v>1</v>
      </c>
      <c r="F66" s="19">
        <v>12.5</v>
      </c>
      <c r="G66" s="13">
        <f>RANK(F66,F$64:F$68)</f>
        <v>1</v>
      </c>
      <c r="H66" s="19">
        <v>8.1</v>
      </c>
      <c r="I66" s="13">
        <f>RANK(H66,H$64:H$68)</f>
        <v>4</v>
      </c>
      <c r="J66" s="19">
        <v>9.85</v>
      </c>
      <c r="K66" s="13">
        <f>RANK(J66,J$64:J$68)</f>
        <v>4</v>
      </c>
      <c r="L66" s="19">
        <v>9.45</v>
      </c>
      <c r="M66" s="13">
        <f>RANK(L66,L$64:L$68)</f>
        <v>2</v>
      </c>
      <c r="N66" s="14">
        <f>D66+F66+H66+J66+L66</f>
        <v>53.7</v>
      </c>
      <c r="O66" s="13">
        <f>RANK(N66,N$64:N$68)</f>
        <v>3</v>
      </c>
      <c r="P66" s="10" t="str">
        <f>IF(N66&lt;50,"F","P")</f>
        <v>P</v>
      </c>
    </row>
    <row r="67" spans="1:16" ht="12.75">
      <c r="A67" s="16">
        <v>18</v>
      </c>
      <c r="B67" s="17" t="s">
        <v>241</v>
      </c>
      <c r="C67" s="17" t="s">
        <v>11</v>
      </c>
      <c r="D67" s="19">
        <v>12.95</v>
      </c>
      <c r="E67" s="13">
        <f>RANK(D67,D$64:D$68)</f>
        <v>5</v>
      </c>
      <c r="F67" s="19">
        <v>12.3</v>
      </c>
      <c r="G67" s="13">
        <f>RANK(F67,F$64:F$68)</f>
        <v>3</v>
      </c>
      <c r="H67" s="19">
        <v>8.25</v>
      </c>
      <c r="I67" s="13">
        <f>RANK(H67,H$64:H$68)</f>
        <v>3</v>
      </c>
      <c r="J67" s="19">
        <v>10.75</v>
      </c>
      <c r="K67" s="13">
        <f>RANK(J67,J$64:J$68)</f>
        <v>3</v>
      </c>
      <c r="L67" s="19">
        <v>8.9</v>
      </c>
      <c r="M67" s="13">
        <f>RANK(L67,L$64:L$68)</f>
        <v>5</v>
      </c>
      <c r="N67" s="14">
        <f>D67+F67+H67+J67+L67</f>
        <v>53.15</v>
      </c>
      <c r="O67" s="13">
        <f>RANK(N67,N$64:N$68)</f>
        <v>4</v>
      </c>
      <c r="P67" s="10" t="str">
        <f>IF(N67&lt;50,"F","P")</f>
        <v>P</v>
      </c>
    </row>
    <row r="68" spans="1:16" ht="12.75">
      <c r="A68" s="16" t="s">
        <v>95</v>
      </c>
      <c r="B68" s="17" t="s">
        <v>259</v>
      </c>
      <c r="C68" s="17" t="s">
        <v>10</v>
      </c>
      <c r="D68" s="19">
        <v>13.6</v>
      </c>
      <c r="E68" s="13">
        <f>RANK(D68,D$64:D$68)</f>
        <v>2</v>
      </c>
      <c r="F68" s="19">
        <v>9.7</v>
      </c>
      <c r="G68" s="13">
        <f>RANK(F68,F$64:F$68)</f>
        <v>5</v>
      </c>
      <c r="H68" s="19">
        <v>6.9</v>
      </c>
      <c r="I68" s="13">
        <f>RANK(H68,H$64:H$68)</f>
        <v>5</v>
      </c>
      <c r="J68" s="19">
        <v>9.2</v>
      </c>
      <c r="K68" s="13">
        <f>RANK(J68,J$64:J$68)</f>
        <v>5</v>
      </c>
      <c r="L68" s="19">
        <v>9.3</v>
      </c>
      <c r="M68" s="13">
        <f>RANK(L68,L$64:L$68)</f>
        <v>4</v>
      </c>
      <c r="N68" s="14">
        <f>D68+F68+H68+J68+L68</f>
        <v>48.69999999999999</v>
      </c>
      <c r="O68" s="13">
        <f>RANK(N68,N$64:N$68)</f>
        <v>5</v>
      </c>
      <c r="P68" s="10" t="str">
        <f>IF(N68&lt;50,"F","P")</f>
        <v>F</v>
      </c>
    </row>
    <row r="69" spans="1:16" ht="12.75">
      <c r="A69" s="1"/>
      <c r="P69" s="1"/>
    </row>
    <row r="70" spans="1:16" ht="18.75">
      <c r="A70" s="2"/>
      <c r="B70" s="7" t="s">
        <v>274</v>
      </c>
      <c r="D70" s="20"/>
      <c r="F70" s="20"/>
      <c r="H70" s="20"/>
      <c r="J70" s="20"/>
      <c r="P70" s="2"/>
    </row>
    <row r="71" spans="1:16" ht="12.75">
      <c r="A71" s="1"/>
      <c r="B71" s="3"/>
      <c r="C71" s="3"/>
      <c r="D71" s="20"/>
      <c r="F71" s="20"/>
      <c r="H71" s="20"/>
      <c r="J71" s="20"/>
      <c r="P71" s="1"/>
    </row>
    <row r="72" spans="1:16" ht="12.75">
      <c r="A72" s="16" t="s">
        <v>127</v>
      </c>
      <c r="B72" s="17" t="s">
        <v>276</v>
      </c>
      <c r="C72" s="17" t="s">
        <v>17</v>
      </c>
      <c r="D72" s="19">
        <v>13.85</v>
      </c>
      <c r="E72" s="13">
        <f>RANK(D72,D$72:D$75)</f>
        <v>3</v>
      </c>
      <c r="F72" s="19">
        <v>12.6</v>
      </c>
      <c r="G72" s="13">
        <f>RANK(F72,F$72:F$75)</f>
        <v>1</v>
      </c>
      <c r="H72" s="19">
        <v>12.75</v>
      </c>
      <c r="I72" s="13">
        <f>RANK(H72,H$72:H$75)</f>
        <v>1</v>
      </c>
      <c r="J72" s="19">
        <v>12.45</v>
      </c>
      <c r="K72" s="13">
        <f>RANK(J72,J$72:J$75)</f>
        <v>3</v>
      </c>
      <c r="L72" s="18">
        <v>11.95</v>
      </c>
      <c r="M72" s="13">
        <f>RANK(L72,L$72:L$75)</f>
        <v>1</v>
      </c>
      <c r="N72" s="14">
        <f>D72+F72+H72+J72+L72</f>
        <v>63.60000000000001</v>
      </c>
      <c r="O72" s="13">
        <f>RANK(N72,N$72:N$75)</f>
        <v>1</v>
      </c>
      <c r="P72" s="1"/>
    </row>
    <row r="73" spans="1:16" ht="12.75">
      <c r="A73" s="16" t="s">
        <v>277</v>
      </c>
      <c r="B73" s="17" t="s">
        <v>278</v>
      </c>
      <c r="C73" s="17" t="s">
        <v>17</v>
      </c>
      <c r="D73" s="19">
        <v>13.95</v>
      </c>
      <c r="E73" s="13">
        <f>RANK(D73,D$72:D$75)</f>
        <v>1</v>
      </c>
      <c r="F73" s="19">
        <v>12.55</v>
      </c>
      <c r="G73" s="13">
        <f>RANK(F73,F$72:F$75)</f>
        <v>2</v>
      </c>
      <c r="H73" s="19">
        <v>12.5</v>
      </c>
      <c r="I73" s="13">
        <f>RANK(H73,H$72:H$75)</f>
        <v>2</v>
      </c>
      <c r="J73" s="19">
        <v>12.9</v>
      </c>
      <c r="K73" s="13">
        <f>RANK(J73,J$72:J$75)</f>
        <v>1</v>
      </c>
      <c r="L73" s="18">
        <v>11.45</v>
      </c>
      <c r="M73" s="13">
        <f>RANK(L73,L$72:L$75)</f>
        <v>2</v>
      </c>
      <c r="N73" s="14">
        <f>D73+F73+H73+J73+L73</f>
        <v>63.349999999999994</v>
      </c>
      <c r="O73" s="13">
        <f>RANK(N73,N$72:N$75)</f>
        <v>2</v>
      </c>
      <c r="P73" s="1"/>
    </row>
    <row r="74" spans="1:16" ht="12.75">
      <c r="A74" s="16" t="s">
        <v>279</v>
      </c>
      <c r="B74" s="17" t="s">
        <v>280</v>
      </c>
      <c r="C74" s="17" t="s">
        <v>17</v>
      </c>
      <c r="D74" s="19">
        <v>13.9</v>
      </c>
      <c r="E74" s="13">
        <f>RANK(D74,D$72:D$75)</f>
        <v>2</v>
      </c>
      <c r="F74" s="19">
        <v>11.5</v>
      </c>
      <c r="G74" s="13">
        <f>RANK(F74,F$72:F$75)</f>
        <v>4</v>
      </c>
      <c r="H74" s="19">
        <v>11.9</v>
      </c>
      <c r="I74" s="13">
        <f>RANK(H74,H$72:H$75)</f>
        <v>3</v>
      </c>
      <c r="J74" s="19">
        <v>12.8</v>
      </c>
      <c r="K74" s="13">
        <f>RANK(J74,J$72:J$75)</f>
        <v>2</v>
      </c>
      <c r="L74" s="18">
        <v>11.3</v>
      </c>
      <c r="M74" s="13">
        <f>RANK(L74,L$72:L$75)</f>
        <v>3</v>
      </c>
      <c r="N74" s="14">
        <f>D74+F74+H74+J74+L74</f>
        <v>61.39999999999999</v>
      </c>
      <c r="O74" s="13">
        <f>RANK(N74,N$72:N$75)</f>
        <v>3</v>
      </c>
      <c r="P74" s="1"/>
    </row>
    <row r="75" spans="1:16" ht="12.75">
      <c r="A75" s="16">
        <v>48</v>
      </c>
      <c r="B75" s="17" t="s">
        <v>275</v>
      </c>
      <c r="C75" s="17" t="s">
        <v>24</v>
      </c>
      <c r="D75" s="19">
        <v>13.65</v>
      </c>
      <c r="E75" s="13">
        <f>RANK(D75,D$72:D$75)</f>
        <v>4</v>
      </c>
      <c r="F75" s="19">
        <v>11.65</v>
      </c>
      <c r="G75" s="13">
        <f>RANK(F75,F$72:F$75)</f>
        <v>3</v>
      </c>
      <c r="H75" s="19">
        <v>10.55</v>
      </c>
      <c r="I75" s="13">
        <f>RANK(H75,H$72:H$75)</f>
        <v>4</v>
      </c>
      <c r="J75" s="19">
        <v>10.65</v>
      </c>
      <c r="K75" s="13">
        <f>RANK(J75,J$72:J$75)</f>
        <v>4</v>
      </c>
      <c r="L75" s="18">
        <v>8.35</v>
      </c>
      <c r="M75" s="13">
        <f>RANK(L75,L$72:L$75)</f>
        <v>4</v>
      </c>
      <c r="N75" s="14">
        <f>D75+F75+H75+J75+L75</f>
        <v>54.85</v>
      </c>
      <c r="O75" s="13">
        <f>RANK(N75,N$72:N$75)</f>
        <v>4</v>
      </c>
      <c r="P75" s="1"/>
    </row>
    <row r="76" spans="1:16" ht="12.75">
      <c r="A76" s="1"/>
      <c r="D76" s="1"/>
      <c r="F76" s="1"/>
      <c r="H76" s="1"/>
      <c r="J76" s="1"/>
      <c r="L76" s="2"/>
      <c r="P76" s="1"/>
    </row>
    <row r="77" spans="1:16" ht="18.75">
      <c r="A77" s="2"/>
      <c r="B77" s="7" t="s">
        <v>373</v>
      </c>
      <c r="D77" s="20"/>
      <c r="F77" s="20"/>
      <c r="H77" s="20"/>
      <c r="J77" s="20"/>
      <c r="P77" s="2"/>
    </row>
    <row r="78" spans="1:16" ht="12.75">
      <c r="A78" s="1"/>
      <c r="B78" s="3"/>
      <c r="C78" s="3"/>
      <c r="D78" s="20"/>
      <c r="F78" s="20"/>
      <c r="H78" s="20"/>
      <c r="J78" s="20"/>
      <c r="P78" s="1"/>
    </row>
    <row r="79" spans="1:16" ht="12.75">
      <c r="A79" s="27" t="s">
        <v>131</v>
      </c>
      <c r="B79" s="28" t="s">
        <v>281</v>
      </c>
      <c r="C79" s="28" t="s">
        <v>371</v>
      </c>
      <c r="D79" s="29">
        <v>13.7</v>
      </c>
      <c r="E79" s="30">
        <f>RANK(D79,D$79)</f>
        <v>1</v>
      </c>
      <c r="F79" s="29">
        <v>11.95</v>
      </c>
      <c r="G79" s="30">
        <f>RANK(F79,F$79)</f>
        <v>1</v>
      </c>
      <c r="H79" s="29">
        <v>10.25</v>
      </c>
      <c r="I79" s="30">
        <f>RANK(H79,H$79)</f>
        <v>1</v>
      </c>
      <c r="J79" s="29">
        <v>12.2</v>
      </c>
      <c r="K79" s="30">
        <f>RANK(J79,J$79)</f>
        <v>1</v>
      </c>
      <c r="L79" s="31">
        <v>10.75</v>
      </c>
      <c r="M79" s="30">
        <f>RANK(L79,L$79)</f>
        <v>1</v>
      </c>
      <c r="N79" s="32">
        <f>D79+F79+H79+J79+L79</f>
        <v>58.849999999999994</v>
      </c>
      <c r="O79" s="30">
        <f>RANK(N79,N$79)</f>
        <v>1</v>
      </c>
      <c r="P79" s="1"/>
    </row>
  </sheetData>
  <sheetProtection/>
  <mergeCells count="2">
    <mergeCell ref="A1:N1"/>
    <mergeCell ref="A2:N2"/>
  </mergeCells>
  <conditionalFormatting sqref="D62:N62 O77:O65536 P69 O49:O75 O1:O19 O23:O27 O31:O40 O44:O4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7" right="0.7" top="0.75" bottom="0.75" header="0.3" footer="0.3"/>
  <pageSetup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B25" sqref="B25:P25"/>
    </sheetView>
  </sheetViews>
  <sheetFormatPr defaultColWidth="9.33203125" defaultRowHeight="12.75"/>
  <cols>
    <col min="1" max="1" width="6" style="0" bestFit="1" customWidth="1"/>
    <col min="2" max="2" width="34" style="0" bestFit="1" customWidth="1"/>
    <col min="3" max="3" width="24.5" style="0" bestFit="1" customWidth="1"/>
    <col min="4" max="4" width="8.33203125" style="0" bestFit="1" customWidth="1"/>
    <col min="5" max="5" width="6.33203125" style="0" bestFit="1" customWidth="1"/>
    <col min="6" max="6" width="7.33203125" style="0" bestFit="1" customWidth="1"/>
    <col min="7" max="7" width="6.33203125" style="0" bestFit="1" customWidth="1"/>
    <col min="8" max="8" width="7.5" style="0" bestFit="1" customWidth="1"/>
    <col min="9" max="9" width="7.66015625" style="0" bestFit="1" customWidth="1"/>
    <col min="10" max="10" width="8" style="0" bestFit="1" customWidth="1"/>
    <col min="11" max="11" width="7.66015625" style="0" bestFit="1" customWidth="1"/>
    <col min="12" max="12" width="7.33203125" style="0" bestFit="1" customWidth="1"/>
    <col min="13" max="13" width="7.66015625" style="0" bestFit="1" customWidth="1"/>
    <col min="14" max="14" width="9.33203125" style="0" bestFit="1" customWidth="1"/>
    <col min="15" max="15" width="6.33203125" style="0" bestFit="1" customWidth="1"/>
    <col min="16" max="16" width="2.16015625" style="0" bestFit="1" customWidth="1"/>
  </cols>
  <sheetData>
    <row r="1" spans="1:16" ht="12.7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6"/>
      <c r="P1" s="6"/>
    </row>
    <row r="2" spans="1:16" ht="12.75">
      <c r="A2" s="35" t="s">
        <v>367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6"/>
      <c r="P2" s="6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  <c r="P3" s="6"/>
    </row>
    <row r="4" spans="1:16" ht="12.75">
      <c r="A4" s="1"/>
      <c r="B4" s="4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3</v>
      </c>
      <c r="H4" s="1" t="s">
        <v>5</v>
      </c>
      <c r="I4" s="1" t="s">
        <v>3</v>
      </c>
      <c r="J4" s="1" t="s">
        <v>6</v>
      </c>
      <c r="K4" s="1" t="s">
        <v>3</v>
      </c>
      <c r="L4" s="3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1"/>
      <c r="O5" s="1"/>
      <c r="P5" s="2"/>
    </row>
    <row r="6" spans="1:16" ht="18.75">
      <c r="A6" s="1"/>
      <c r="B6" s="7" t="s">
        <v>32</v>
      </c>
      <c r="C6" s="1"/>
      <c r="D6" s="1"/>
      <c r="E6" s="1"/>
      <c r="F6" s="1"/>
      <c r="G6" s="1"/>
      <c r="H6" s="1"/>
      <c r="I6" s="1"/>
      <c r="J6" s="1"/>
      <c r="K6" s="1"/>
      <c r="L6" s="3"/>
      <c r="M6" s="3"/>
      <c r="N6" s="1"/>
      <c r="O6" s="1"/>
      <c r="P6" s="2"/>
    </row>
    <row r="7" spans="1:16" ht="12.75">
      <c r="A7" s="3"/>
      <c r="B7" s="3"/>
      <c r="C7" s="12"/>
      <c r="D7" s="8"/>
      <c r="E7" s="1"/>
      <c r="F7" s="8"/>
      <c r="G7" s="1"/>
      <c r="H7" s="8"/>
      <c r="I7" s="1"/>
      <c r="J7" s="8"/>
      <c r="K7" s="1"/>
      <c r="L7" s="8"/>
      <c r="M7" s="1"/>
      <c r="N7" s="1"/>
      <c r="O7" s="1"/>
      <c r="P7" s="1"/>
    </row>
    <row r="8" spans="1:16" ht="12.75">
      <c r="A8" s="16" t="s">
        <v>312</v>
      </c>
      <c r="B8" s="17" t="s">
        <v>313</v>
      </c>
      <c r="C8" s="17" t="s">
        <v>17</v>
      </c>
      <c r="D8" s="19">
        <v>13.25</v>
      </c>
      <c r="E8" s="13">
        <f aca="true" t="shared" si="0" ref="E8:E25">RANK(D8,D$8:D$25)</f>
        <v>4</v>
      </c>
      <c r="F8" s="19">
        <v>13.15</v>
      </c>
      <c r="G8" s="13">
        <f aca="true" t="shared" si="1" ref="G8:G25">RANK(F8,F$8:F$25)</f>
        <v>1</v>
      </c>
      <c r="H8" s="19">
        <v>12.4</v>
      </c>
      <c r="I8" s="13">
        <f aca="true" t="shared" si="2" ref="I8:I25">RANK(H8,H$8:H$25)</f>
        <v>1</v>
      </c>
      <c r="J8" s="19">
        <v>12.4</v>
      </c>
      <c r="K8" s="13">
        <f aca="true" t="shared" si="3" ref="K8:K25">RANK(J8,J$8:J$25)</f>
        <v>1</v>
      </c>
      <c r="L8" s="19">
        <v>12.2</v>
      </c>
      <c r="M8" s="13">
        <f aca="true" t="shared" si="4" ref="M8:M25">RANK(L8,L$8:L$25)</f>
        <v>2</v>
      </c>
      <c r="N8" s="14">
        <f aca="true" t="shared" si="5" ref="N8:N25">D8+F8+H8+J8+L8</f>
        <v>63.39999999999999</v>
      </c>
      <c r="O8" s="13">
        <f aca="true" t="shared" si="6" ref="O8:O25">RANK(N8,N$8:N$25)</f>
        <v>1</v>
      </c>
      <c r="P8" s="10" t="str">
        <f aca="true" t="shared" si="7" ref="P8:P25">IF(N8&lt;50,"F",(IF(N8&lt;55,"P",IF(N8&lt;60,"C","D"))))</f>
        <v>D</v>
      </c>
    </row>
    <row r="9" spans="1:16" ht="12.75">
      <c r="A9" s="16" t="s">
        <v>317</v>
      </c>
      <c r="B9" s="40" t="s">
        <v>318</v>
      </c>
      <c r="C9" s="40" t="s">
        <v>21</v>
      </c>
      <c r="D9" s="37">
        <v>12.6</v>
      </c>
      <c r="E9" s="36">
        <f t="shared" si="0"/>
        <v>14</v>
      </c>
      <c r="F9" s="37">
        <v>12.65</v>
      </c>
      <c r="G9" s="36">
        <f t="shared" si="1"/>
        <v>4</v>
      </c>
      <c r="H9" s="37">
        <v>11.55</v>
      </c>
      <c r="I9" s="36">
        <f t="shared" si="2"/>
        <v>3</v>
      </c>
      <c r="J9" s="37">
        <v>11.9</v>
      </c>
      <c r="K9" s="36">
        <f t="shared" si="3"/>
        <v>2</v>
      </c>
      <c r="L9" s="37">
        <v>12.2</v>
      </c>
      <c r="M9" s="36">
        <f t="shared" si="4"/>
        <v>2</v>
      </c>
      <c r="N9" s="38">
        <f t="shared" si="5"/>
        <v>60.89999999999999</v>
      </c>
      <c r="O9" s="13">
        <f t="shared" si="6"/>
        <v>2</v>
      </c>
      <c r="P9" s="10" t="str">
        <f t="shared" si="7"/>
        <v>D</v>
      </c>
    </row>
    <row r="10" spans="1:16" ht="12.75">
      <c r="A10" s="16" t="s">
        <v>301</v>
      </c>
      <c r="B10" s="17" t="s">
        <v>302</v>
      </c>
      <c r="C10" s="17" t="s">
        <v>16</v>
      </c>
      <c r="D10" s="19">
        <v>13.1</v>
      </c>
      <c r="E10" s="13">
        <f t="shared" si="0"/>
        <v>5</v>
      </c>
      <c r="F10" s="19">
        <v>13</v>
      </c>
      <c r="G10" s="13">
        <f t="shared" si="1"/>
        <v>2</v>
      </c>
      <c r="H10" s="19">
        <v>11.45</v>
      </c>
      <c r="I10" s="13">
        <f t="shared" si="2"/>
        <v>4</v>
      </c>
      <c r="J10" s="19">
        <v>11.35</v>
      </c>
      <c r="K10" s="13">
        <f t="shared" si="3"/>
        <v>3</v>
      </c>
      <c r="L10" s="19">
        <v>11.9</v>
      </c>
      <c r="M10" s="13">
        <f t="shared" si="4"/>
        <v>5</v>
      </c>
      <c r="N10" s="14">
        <f t="shared" si="5"/>
        <v>60.8</v>
      </c>
      <c r="O10" s="13">
        <f t="shared" si="6"/>
        <v>3</v>
      </c>
      <c r="P10" s="10" t="str">
        <f t="shared" si="7"/>
        <v>D</v>
      </c>
    </row>
    <row r="11" spans="1:16" ht="12.75">
      <c r="A11" s="16" t="s">
        <v>315</v>
      </c>
      <c r="B11" s="17" t="s">
        <v>316</v>
      </c>
      <c r="C11" s="17" t="s">
        <v>17</v>
      </c>
      <c r="D11" s="19">
        <v>13.3</v>
      </c>
      <c r="E11" s="13">
        <f t="shared" si="0"/>
        <v>3</v>
      </c>
      <c r="F11" s="19">
        <v>12.5</v>
      </c>
      <c r="G11" s="13">
        <f t="shared" si="1"/>
        <v>5</v>
      </c>
      <c r="H11" s="19">
        <v>12.15</v>
      </c>
      <c r="I11" s="13">
        <f t="shared" si="2"/>
        <v>2</v>
      </c>
      <c r="J11" s="19">
        <v>11.05</v>
      </c>
      <c r="K11" s="13">
        <f t="shared" si="3"/>
        <v>6</v>
      </c>
      <c r="L11" s="19">
        <v>11.55</v>
      </c>
      <c r="M11" s="13">
        <f t="shared" si="4"/>
        <v>8</v>
      </c>
      <c r="N11" s="14">
        <f t="shared" si="5"/>
        <v>60.55</v>
      </c>
      <c r="O11" s="13">
        <f t="shared" si="6"/>
        <v>4</v>
      </c>
      <c r="P11" s="10" t="str">
        <f t="shared" si="7"/>
        <v>D</v>
      </c>
    </row>
    <row r="12" spans="1:16" ht="12.75">
      <c r="A12" s="16" t="s">
        <v>321</v>
      </c>
      <c r="B12" s="17" t="s">
        <v>322</v>
      </c>
      <c r="C12" s="17" t="s">
        <v>10</v>
      </c>
      <c r="D12" s="19">
        <v>13.4</v>
      </c>
      <c r="E12" s="13">
        <f t="shared" si="0"/>
        <v>1</v>
      </c>
      <c r="F12" s="19">
        <v>12.45</v>
      </c>
      <c r="G12" s="13">
        <f t="shared" si="1"/>
        <v>6</v>
      </c>
      <c r="H12" s="19">
        <v>10.9</v>
      </c>
      <c r="I12" s="13">
        <f t="shared" si="2"/>
        <v>8</v>
      </c>
      <c r="J12" s="19">
        <v>10.9</v>
      </c>
      <c r="K12" s="13">
        <f t="shared" si="3"/>
        <v>9</v>
      </c>
      <c r="L12" s="19">
        <v>12</v>
      </c>
      <c r="M12" s="13">
        <f t="shared" si="4"/>
        <v>4</v>
      </c>
      <c r="N12" s="14">
        <f t="shared" si="5"/>
        <v>59.65</v>
      </c>
      <c r="O12" s="13">
        <f t="shared" si="6"/>
        <v>5</v>
      </c>
      <c r="P12" s="10" t="str">
        <f t="shared" si="7"/>
        <v>C</v>
      </c>
    </row>
    <row r="13" spans="1:16" ht="12.75">
      <c r="A13" s="16">
        <v>117</v>
      </c>
      <c r="B13" s="17" t="s">
        <v>314</v>
      </c>
      <c r="C13" s="17" t="s">
        <v>17</v>
      </c>
      <c r="D13" s="19">
        <v>12.6</v>
      </c>
      <c r="E13" s="13">
        <f t="shared" si="0"/>
        <v>14</v>
      </c>
      <c r="F13" s="19">
        <v>12.75</v>
      </c>
      <c r="G13" s="13">
        <f t="shared" si="1"/>
        <v>3</v>
      </c>
      <c r="H13" s="19">
        <v>11.15</v>
      </c>
      <c r="I13" s="13">
        <f t="shared" si="2"/>
        <v>7</v>
      </c>
      <c r="J13" s="19">
        <v>11.05</v>
      </c>
      <c r="K13" s="13">
        <f t="shared" si="3"/>
        <v>6</v>
      </c>
      <c r="L13" s="19">
        <v>11.65</v>
      </c>
      <c r="M13" s="13">
        <f t="shared" si="4"/>
        <v>7</v>
      </c>
      <c r="N13" s="14">
        <f t="shared" si="5"/>
        <v>59.199999999999996</v>
      </c>
      <c r="O13" s="13">
        <f t="shared" si="6"/>
        <v>6</v>
      </c>
      <c r="P13" s="10" t="str">
        <f t="shared" si="7"/>
        <v>C</v>
      </c>
    </row>
    <row r="14" spans="1:16" ht="12.75">
      <c r="A14" s="16">
        <v>110</v>
      </c>
      <c r="B14" s="17" t="s">
        <v>305</v>
      </c>
      <c r="C14" s="17" t="s">
        <v>20</v>
      </c>
      <c r="D14" s="19">
        <v>12.85</v>
      </c>
      <c r="E14" s="13">
        <f t="shared" si="0"/>
        <v>11</v>
      </c>
      <c r="F14" s="19">
        <v>12.45</v>
      </c>
      <c r="G14" s="13">
        <f t="shared" si="1"/>
        <v>6</v>
      </c>
      <c r="H14" s="19">
        <v>11.3</v>
      </c>
      <c r="I14" s="13">
        <f t="shared" si="2"/>
        <v>6</v>
      </c>
      <c r="J14" s="19">
        <v>11.35</v>
      </c>
      <c r="K14" s="13">
        <f t="shared" si="3"/>
        <v>3</v>
      </c>
      <c r="L14" s="19">
        <v>10.9</v>
      </c>
      <c r="M14" s="13">
        <f t="shared" si="4"/>
        <v>13</v>
      </c>
      <c r="N14" s="14">
        <f t="shared" si="5"/>
        <v>58.849999999999994</v>
      </c>
      <c r="O14" s="13">
        <f t="shared" si="6"/>
        <v>7</v>
      </c>
      <c r="P14" s="10" t="str">
        <f t="shared" si="7"/>
        <v>C</v>
      </c>
    </row>
    <row r="15" spans="1:16" ht="12.75">
      <c r="A15" s="16" t="s">
        <v>306</v>
      </c>
      <c r="B15" s="17" t="s">
        <v>307</v>
      </c>
      <c r="C15" s="17" t="s">
        <v>24</v>
      </c>
      <c r="D15" s="19">
        <v>12.65</v>
      </c>
      <c r="E15" s="13">
        <f t="shared" si="0"/>
        <v>13</v>
      </c>
      <c r="F15" s="19">
        <v>12.15</v>
      </c>
      <c r="G15" s="13">
        <f t="shared" si="1"/>
        <v>8</v>
      </c>
      <c r="H15" s="19">
        <v>10.9</v>
      </c>
      <c r="I15" s="13">
        <f t="shared" si="2"/>
        <v>8</v>
      </c>
      <c r="J15" s="19">
        <v>11.1</v>
      </c>
      <c r="K15" s="13">
        <f t="shared" si="3"/>
        <v>5</v>
      </c>
      <c r="L15" s="19">
        <v>11</v>
      </c>
      <c r="M15" s="13">
        <f t="shared" si="4"/>
        <v>12</v>
      </c>
      <c r="N15" s="14">
        <f t="shared" si="5"/>
        <v>57.800000000000004</v>
      </c>
      <c r="O15" s="13">
        <f t="shared" si="6"/>
        <v>8</v>
      </c>
      <c r="P15" s="10" t="str">
        <f t="shared" si="7"/>
        <v>C</v>
      </c>
    </row>
    <row r="16" spans="1:16" ht="12.75">
      <c r="A16" s="16">
        <v>125</v>
      </c>
      <c r="B16" s="17" t="s">
        <v>326</v>
      </c>
      <c r="C16" s="17" t="s">
        <v>39</v>
      </c>
      <c r="D16" s="19">
        <v>13</v>
      </c>
      <c r="E16" s="13">
        <f t="shared" si="0"/>
        <v>7</v>
      </c>
      <c r="F16" s="19">
        <v>11.8</v>
      </c>
      <c r="G16" s="13">
        <f t="shared" si="1"/>
        <v>10</v>
      </c>
      <c r="H16" s="19">
        <v>11.45</v>
      </c>
      <c r="I16" s="13">
        <f t="shared" si="2"/>
        <v>4</v>
      </c>
      <c r="J16" s="19">
        <v>10.85</v>
      </c>
      <c r="K16" s="13">
        <f t="shared" si="3"/>
        <v>11</v>
      </c>
      <c r="L16" s="19">
        <v>10</v>
      </c>
      <c r="M16" s="13">
        <f t="shared" si="4"/>
        <v>16</v>
      </c>
      <c r="N16" s="14">
        <f t="shared" si="5"/>
        <v>57.1</v>
      </c>
      <c r="O16" s="13">
        <f t="shared" si="6"/>
        <v>9</v>
      </c>
      <c r="P16" s="10" t="str">
        <f t="shared" si="7"/>
        <v>C</v>
      </c>
    </row>
    <row r="17" spans="1:16" ht="12.75">
      <c r="A17" s="16">
        <v>124</v>
      </c>
      <c r="B17" s="17" t="s">
        <v>325</v>
      </c>
      <c r="C17" s="17" t="s">
        <v>14</v>
      </c>
      <c r="D17" s="19">
        <v>13</v>
      </c>
      <c r="E17" s="13">
        <f t="shared" si="0"/>
        <v>7</v>
      </c>
      <c r="F17" s="19">
        <v>11.8</v>
      </c>
      <c r="G17" s="13">
        <f t="shared" si="1"/>
        <v>10</v>
      </c>
      <c r="H17" s="19">
        <v>10.6</v>
      </c>
      <c r="I17" s="13">
        <f t="shared" si="2"/>
        <v>10</v>
      </c>
      <c r="J17" s="19">
        <v>10.15</v>
      </c>
      <c r="K17" s="13">
        <f t="shared" si="3"/>
        <v>18</v>
      </c>
      <c r="L17" s="19">
        <v>11.4</v>
      </c>
      <c r="M17" s="13">
        <f t="shared" si="4"/>
        <v>10</v>
      </c>
      <c r="N17" s="14">
        <f t="shared" si="5"/>
        <v>56.949999999999996</v>
      </c>
      <c r="O17" s="13">
        <f t="shared" si="6"/>
        <v>10</v>
      </c>
      <c r="P17" s="10" t="str">
        <f t="shared" si="7"/>
        <v>C</v>
      </c>
    </row>
    <row r="18" spans="1:16" ht="12.75">
      <c r="A18" s="16" t="s">
        <v>327</v>
      </c>
      <c r="B18" s="17" t="s">
        <v>160</v>
      </c>
      <c r="C18" s="17" t="s">
        <v>22</v>
      </c>
      <c r="D18" s="19">
        <v>13</v>
      </c>
      <c r="E18" s="13">
        <f t="shared" si="0"/>
        <v>7</v>
      </c>
      <c r="F18" s="19">
        <v>10.5</v>
      </c>
      <c r="G18" s="13">
        <f t="shared" si="1"/>
        <v>17</v>
      </c>
      <c r="H18" s="19">
        <v>10.5</v>
      </c>
      <c r="I18" s="13">
        <f t="shared" si="2"/>
        <v>11</v>
      </c>
      <c r="J18" s="19">
        <v>11</v>
      </c>
      <c r="K18" s="13">
        <f t="shared" si="3"/>
        <v>8</v>
      </c>
      <c r="L18" s="19">
        <v>11.75</v>
      </c>
      <c r="M18" s="13">
        <f t="shared" si="4"/>
        <v>6</v>
      </c>
      <c r="N18" s="14">
        <f t="shared" si="5"/>
        <v>56.75</v>
      </c>
      <c r="O18" s="13">
        <f t="shared" si="6"/>
        <v>11</v>
      </c>
      <c r="P18" s="10" t="str">
        <f t="shared" si="7"/>
        <v>C</v>
      </c>
    </row>
    <row r="19" spans="1:16" ht="12.75">
      <c r="A19" s="16" t="s">
        <v>310</v>
      </c>
      <c r="B19" s="17" t="s">
        <v>311</v>
      </c>
      <c r="C19" s="17" t="s">
        <v>19</v>
      </c>
      <c r="D19" s="19">
        <v>13.05</v>
      </c>
      <c r="E19" s="13">
        <f t="shared" si="0"/>
        <v>6</v>
      </c>
      <c r="F19" s="19">
        <v>11.4</v>
      </c>
      <c r="G19" s="13">
        <f t="shared" si="1"/>
        <v>13</v>
      </c>
      <c r="H19" s="19">
        <v>10</v>
      </c>
      <c r="I19" s="13">
        <f t="shared" si="2"/>
        <v>13</v>
      </c>
      <c r="J19" s="19">
        <v>10.4</v>
      </c>
      <c r="K19" s="13">
        <f t="shared" si="3"/>
        <v>15</v>
      </c>
      <c r="L19" s="19">
        <v>11.35</v>
      </c>
      <c r="M19" s="13">
        <f t="shared" si="4"/>
        <v>11</v>
      </c>
      <c r="N19" s="14">
        <f t="shared" si="5"/>
        <v>56.2</v>
      </c>
      <c r="O19" s="13">
        <f t="shared" si="6"/>
        <v>12</v>
      </c>
      <c r="P19" s="10" t="str">
        <f t="shared" si="7"/>
        <v>C</v>
      </c>
    </row>
    <row r="20" spans="1:16" ht="12.75">
      <c r="A20" s="16">
        <v>128</v>
      </c>
      <c r="B20" s="17" t="s">
        <v>330</v>
      </c>
      <c r="C20" s="17" t="s">
        <v>22</v>
      </c>
      <c r="D20" s="19">
        <v>12.7</v>
      </c>
      <c r="E20" s="13">
        <f t="shared" si="0"/>
        <v>12</v>
      </c>
      <c r="F20" s="19">
        <v>11.45</v>
      </c>
      <c r="G20" s="13">
        <f t="shared" si="1"/>
        <v>12</v>
      </c>
      <c r="H20" s="19">
        <v>9.35</v>
      </c>
      <c r="I20" s="13">
        <f t="shared" si="2"/>
        <v>16</v>
      </c>
      <c r="J20" s="19">
        <v>10.3</v>
      </c>
      <c r="K20" s="13">
        <f t="shared" si="3"/>
        <v>16</v>
      </c>
      <c r="L20" s="19">
        <v>12.35</v>
      </c>
      <c r="M20" s="13">
        <f t="shared" si="4"/>
        <v>1</v>
      </c>
      <c r="N20" s="14">
        <f t="shared" si="5"/>
        <v>56.15</v>
      </c>
      <c r="O20" s="13">
        <f t="shared" si="6"/>
        <v>13</v>
      </c>
      <c r="P20" s="10" t="str">
        <f t="shared" si="7"/>
        <v>C</v>
      </c>
    </row>
    <row r="21" spans="1:16" ht="12.75">
      <c r="A21" s="16" t="s">
        <v>308</v>
      </c>
      <c r="B21" s="17" t="s">
        <v>309</v>
      </c>
      <c r="C21" s="17" t="s">
        <v>19</v>
      </c>
      <c r="D21" s="19">
        <v>12.6</v>
      </c>
      <c r="E21" s="13">
        <f t="shared" si="0"/>
        <v>14</v>
      </c>
      <c r="F21" s="19">
        <v>10.95</v>
      </c>
      <c r="G21" s="13">
        <f t="shared" si="1"/>
        <v>15</v>
      </c>
      <c r="H21" s="19">
        <v>10.45</v>
      </c>
      <c r="I21" s="13">
        <f t="shared" si="2"/>
        <v>12</v>
      </c>
      <c r="J21" s="19">
        <v>10.6</v>
      </c>
      <c r="K21" s="13">
        <f t="shared" si="3"/>
        <v>12</v>
      </c>
      <c r="L21" s="19">
        <v>11.5</v>
      </c>
      <c r="M21" s="13">
        <f t="shared" si="4"/>
        <v>9</v>
      </c>
      <c r="N21" s="14">
        <f t="shared" si="5"/>
        <v>56.1</v>
      </c>
      <c r="O21" s="13">
        <f t="shared" si="6"/>
        <v>14</v>
      </c>
      <c r="P21" s="10" t="str">
        <f t="shared" si="7"/>
        <v>C</v>
      </c>
    </row>
    <row r="22" spans="1:16" ht="12.75">
      <c r="A22" s="16" t="s">
        <v>303</v>
      </c>
      <c r="B22" s="17" t="s">
        <v>304</v>
      </c>
      <c r="C22" s="17" t="s">
        <v>16</v>
      </c>
      <c r="D22" s="19">
        <v>12.6</v>
      </c>
      <c r="E22" s="13">
        <f t="shared" si="0"/>
        <v>14</v>
      </c>
      <c r="F22" s="19">
        <v>12.15</v>
      </c>
      <c r="G22" s="13">
        <f t="shared" si="1"/>
        <v>8</v>
      </c>
      <c r="H22" s="19">
        <v>9.95</v>
      </c>
      <c r="I22" s="13">
        <f t="shared" si="2"/>
        <v>14</v>
      </c>
      <c r="J22" s="19">
        <v>10.6</v>
      </c>
      <c r="K22" s="13">
        <f t="shared" si="3"/>
        <v>12</v>
      </c>
      <c r="L22" s="19">
        <v>10.75</v>
      </c>
      <c r="M22" s="13">
        <f t="shared" si="4"/>
        <v>14</v>
      </c>
      <c r="N22" s="14">
        <f t="shared" si="5"/>
        <v>56.050000000000004</v>
      </c>
      <c r="O22" s="13">
        <f t="shared" si="6"/>
        <v>15</v>
      </c>
      <c r="P22" s="10" t="str">
        <f t="shared" si="7"/>
        <v>C</v>
      </c>
    </row>
    <row r="23" spans="1:16" ht="12.75">
      <c r="A23" s="16" t="s">
        <v>328</v>
      </c>
      <c r="B23" s="17" t="s">
        <v>329</v>
      </c>
      <c r="C23" s="17" t="s">
        <v>22</v>
      </c>
      <c r="D23" s="19">
        <v>13</v>
      </c>
      <c r="E23" s="13">
        <f t="shared" si="0"/>
        <v>7</v>
      </c>
      <c r="F23" s="19">
        <v>11.05</v>
      </c>
      <c r="G23" s="13">
        <f t="shared" si="1"/>
        <v>14</v>
      </c>
      <c r="H23" s="19">
        <v>8.45</v>
      </c>
      <c r="I23" s="13">
        <f t="shared" si="2"/>
        <v>17</v>
      </c>
      <c r="J23" s="19">
        <v>10.9</v>
      </c>
      <c r="K23" s="13">
        <f t="shared" si="3"/>
        <v>9</v>
      </c>
      <c r="L23" s="19">
        <v>9.65</v>
      </c>
      <c r="M23" s="13">
        <f t="shared" si="4"/>
        <v>18</v>
      </c>
      <c r="N23" s="14">
        <f t="shared" si="5"/>
        <v>53.05</v>
      </c>
      <c r="O23" s="13">
        <f t="shared" si="6"/>
        <v>16</v>
      </c>
      <c r="P23" s="10" t="str">
        <f t="shared" si="7"/>
        <v>P</v>
      </c>
    </row>
    <row r="24" spans="1:16" ht="12.75">
      <c r="A24" s="16" t="s">
        <v>323</v>
      </c>
      <c r="B24" s="17" t="s">
        <v>324</v>
      </c>
      <c r="C24" s="17" t="s">
        <v>219</v>
      </c>
      <c r="D24" s="19">
        <v>13.35</v>
      </c>
      <c r="E24" s="13">
        <f t="shared" si="0"/>
        <v>2</v>
      </c>
      <c r="F24" s="19">
        <v>8.65</v>
      </c>
      <c r="G24" s="13">
        <f t="shared" si="1"/>
        <v>18</v>
      </c>
      <c r="H24" s="19">
        <v>9.65</v>
      </c>
      <c r="I24" s="13">
        <f t="shared" si="2"/>
        <v>15</v>
      </c>
      <c r="J24" s="19">
        <v>10.6</v>
      </c>
      <c r="K24" s="13">
        <f t="shared" si="3"/>
        <v>12</v>
      </c>
      <c r="L24" s="19">
        <v>9.75</v>
      </c>
      <c r="M24" s="13">
        <f t="shared" si="4"/>
        <v>17</v>
      </c>
      <c r="N24" s="14">
        <f t="shared" si="5"/>
        <v>52</v>
      </c>
      <c r="O24" s="13">
        <f t="shared" si="6"/>
        <v>17</v>
      </c>
      <c r="P24" s="10" t="str">
        <f t="shared" si="7"/>
        <v>P</v>
      </c>
    </row>
    <row r="25" spans="1:16" ht="12.75">
      <c r="A25" s="16" t="s">
        <v>319</v>
      </c>
      <c r="B25" s="40" t="s">
        <v>320</v>
      </c>
      <c r="C25" s="40" t="s">
        <v>21</v>
      </c>
      <c r="D25" s="37">
        <v>12.5</v>
      </c>
      <c r="E25" s="36">
        <f t="shared" si="0"/>
        <v>18</v>
      </c>
      <c r="F25" s="37">
        <v>10.65</v>
      </c>
      <c r="G25" s="36">
        <f t="shared" si="1"/>
        <v>16</v>
      </c>
      <c r="H25" s="37">
        <v>7.9</v>
      </c>
      <c r="I25" s="36">
        <f t="shared" si="2"/>
        <v>18</v>
      </c>
      <c r="J25" s="37">
        <v>10.3</v>
      </c>
      <c r="K25" s="36">
        <f t="shared" si="3"/>
        <v>16</v>
      </c>
      <c r="L25" s="37">
        <v>10.35</v>
      </c>
      <c r="M25" s="36">
        <f t="shared" si="4"/>
        <v>15</v>
      </c>
      <c r="N25" s="38">
        <f t="shared" si="5"/>
        <v>51.699999999999996</v>
      </c>
      <c r="O25" s="36">
        <f t="shared" si="6"/>
        <v>18</v>
      </c>
      <c r="P25" s="39" t="str">
        <f t="shared" si="7"/>
        <v>P</v>
      </c>
    </row>
    <row r="26" spans="1:16" ht="12.75">
      <c r="A26" s="1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>
      <c r="A27" s="1"/>
      <c r="B27" s="7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3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16" t="s">
        <v>338</v>
      </c>
      <c r="B29" s="17" t="s">
        <v>339</v>
      </c>
      <c r="C29" s="17" t="s">
        <v>17</v>
      </c>
      <c r="D29" s="19">
        <v>12.85</v>
      </c>
      <c r="E29" s="13">
        <f aca="true" t="shared" si="8" ref="E29:E48">RANK(D29,D$29:D$48)</f>
        <v>8</v>
      </c>
      <c r="F29" s="19">
        <v>12.25</v>
      </c>
      <c r="G29" s="13">
        <f aca="true" t="shared" si="9" ref="G29:G48">RANK(F29,F$29:F$48)</f>
        <v>10</v>
      </c>
      <c r="H29" s="19">
        <v>12.15</v>
      </c>
      <c r="I29" s="13">
        <f aca="true" t="shared" si="10" ref="I29:I48">RANK(H29,H$29:H$48)</f>
        <v>1</v>
      </c>
      <c r="J29" s="19">
        <v>12</v>
      </c>
      <c r="K29" s="13">
        <f aca="true" t="shared" si="11" ref="K29:K48">RANK(J29,J$29:J$48)</f>
        <v>2</v>
      </c>
      <c r="L29" s="19">
        <v>13.05</v>
      </c>
      <c r="M29" s="13">
        <f aca="true" t="shared" si="12" ref="M29:M48">RANK(L29,L$29:L$48)</f>
        <v>1</v>
      </c>
      <c r="N29" s="14">
        <f aca="true" t="shared" si="13" ref="N29:N48">D29+F29+H29+J29+L29</f>
        <v>62.3</v>
      </c>
      <c r="O29" s="13">
        <f aca="true" t="shared" si="14" ref="O29:O48">RANK(N29,N$29:N$48)</f>
        <v>1</v>
      </c>
      <c r="P29" s="10" t="str">
        <f aca="true" t="shared" si="15" ref="P29:P48">IF(N29&lt;50,"F",(IF(N29&lt;55,"P",IF(N29&lt;60,"C","D"))))</f>
        <v>D</v>
      </c>
    </row>
    <row r="30" spans="1:16" ht="12.75">
      <c r="A30" s="16" t="s">
        <v>358</v>
      </c>
      <c r="B30" s="17" t="s">
        <v>359</v>
      </c>
      <c r="C30" s="17" t="s">
        <v>10</v>
      </c>
      <c r="D30" s="19">
        <v>13.5</v>
      </c>
      <c r="E30" s="13">
        <f t="shared" si="8"/>
        <v>1</v>
      </c>
      <c r="F30" s="19">
        <v>12.8</v>
      </c>
      <c r="G30" s="13">
        <f t="shared" si="9"/>
        <v>1</v>
      </c>
      <c r="H30" s="19">
        <v>11.45</v>
      </c>
      <c r="I30" s="13">
        <f t="shared" si="10"/>
        <v>5</v>
      </c>
      <c r="J30" s="19">
        <v>11.35</v>
      </c>
      <c r="K30" s="13">
        <f t="shared" si="11"/>
        <v>5</v>
      </c>
      <c r="L30" s="19">
        <v>11.95</v>
      </c>
      <c r="M30" s="13">
        <f t="shared" si="12"/>
        <v>5</v>
      </c>
      <c r="N30" s="14">
        <f t="shared" si="13"/>
        <v>61.05</v>
      </c>
      <c r="O30" s="13">
        <f t="shared" si="14"/>
        <v>2</v>
      </c>
      <c r="P30" s="10" t="str">
        <f t="shared" si="15"/>
        <v>D</v>
      </c>
    </row>
    <row r="31" spans="1:16" ht="12.75">
      <c r="A31" s="16" t="s">
        <v>332</v>
      </c>
      <c r="B31" s="17" t="s">
        <v>333</v>
      </c>
      <c r="C31" s="17" t="s">
        <v>16</v>
      </c>
      <c r="D31" s="19">
        <v>13</v>
      </c>
      <c r="E31" s="13">
        <f t="shared" si="8"/>
        <v>4</v>
      </c>
      <c r="F31" s="19">
        <v>12.35</v>
      </c>
      <c r="G31" s="13">
        <f t="shared" si="9"/>
        <v>7</v>
      </c>
      <c r="H31" s="19">
        <v>11.75</v>
      </c>
      <c r="I31" s="13">
        <f t="shared" si="10"/>
        <v>4</v>
      </c>
      <c r="J31" s="19">
        <v>11.05</v>
      </c>
      <c r="K31" s="13">
        <f t="shared" si="11"/>
        <v>7</v>
      </c>
      <c r="L31" s="19">
        <v>12.55</v>
      </c>
      <c r="M31" s="13">
        <f t="shared" si="12"/>
        <v>2</v>
      </c>
      <c r="N31" s="14">
        <f t="shared" si="13"/>
        <v>60.7</v>
      </c>
      <c r="O31" s="13">
        <f t="shared" si="14"/>
        <v>3</v>
      </c>
      <c r="P31" s="10" t="str">
        <f t="shared" si="15"/>
        <v>D</v>
      </c>
    </row>
    <row r="32" spans="1:16" ht="12.75">
      <c r="A32" s="16" t="s">
        <v>363</v>
      </c>
      <c r="B32" s="17" t="s">
        <v>364</v>
      </c>
      <c r="C32" s="17" t="s">
        <v>10</v>
      </c>
      <c r="D32" s="19">
        <v>12.5</v>
      </c>
      <c r="E32" s="13">
        <f t="shared" si="8"/>
        <v>17</v>
      </c>
      <c r="F32" s="19">
        <v>12.1</v>
      </c>
      <c r="G32" s="13">
        <f t="shared" si="9"/>
        <v>11</v>
      </c>
      <c r="H32" s="19">
        <v>12</v>
      </c>
      <c r="I32" s="13">
        <f t="shared" si="10"/>
        <v>2</v>
      </c>
      <c r="J32" s="19">
        <v>12.1</v>
      </c>
      <c r="K32" s="13">
        <f t="shared" si="11"/>
        <v>1</v>
      </c>
      <c r="L32" s="19">
        <v>11.35</v>
      </c>
      <c r="M32" s="13">
        <f t="shared" si="12"/>
        <v>13</v>
      </c>
      <c r="N32" s="14">
        <f t="shared" si="13"/>
        <v>60.050000000000004</v>
      </c>
      <c r="O32" s="13">
        <f t="shared" si="14"/>
        <v>4</v>
      </c>
      <c r="P32" s="10" t="str">
        <f t="shared" si="15"/>
        <v>D</v>
      </c>
    </row>
    <row r="33" spans="1:16" ht="12.75">
      <c r="A33" s="16">
        <v>150</v>
      </c>
      <c r="B33" s="17" t="s">
        <v>361</v>
      </c>
      <c r="C33" s="17" t="s">
        <v>10</v>
      </c>
      <c r="D33" s="19">
        <v>12.65</v>
      </c>
      <c r="E33" s="13">
        <f t="shared" si="8"/>
        <v>13</v>
      </c>
      <c r="F33" s="19">
        <v>12.3</v>
      </c>
      <c r="G33" s="13">
        <f t="shared" si="9"/>
        <v>9</v>
      </c>
      <c r="H33" s="19">
        <v>12</v>
      </c>
      <c r="I33" s="13">
        <f t="shared" si="10"/>
        <v>2</v>
      </c>
      <c r="J33" s="19">
        <v>11.4</v>
      </c>
      <c r="K33" s="13">
        <f t="shared" si="11"/>
        <v>4</v>
      </c>
      <c r="L33" s="19">
        <v>11.6</v>
      </c>
      <c r="M33" s="13">
        <f t="shared" si="12"/>
        <v>10</v>
      </c>
      <c r="N33" s="14">
        <f t="shared" si="13"/>
        <v>59.95</v>
      </c>
      <c r="O33" s="13">
        <f t="shared" si="14"/>
        <v>5</v>
      </c>
      <c r="P33" s="10" t="str">
        <f t="shared" si="15"/>
        <v>C</v>
      </c>
    </row>
    <row r="34" spans="1:16" ht="12.75">
      <c r="A34" s="16" t="s">
        <v>346</v>
      </c>
      <c r="B34" s="17" t="s">
        <v>347</v>
      </c>
      <c r="C34" s="17" t="s">
        <v>22</v>
      </c>
      <c r="D34" s="19">
        <v>12.95</v>
      </c>
      <c r="E34" s="13">
        <f t="shared" si="8"/>
        <v>5</v>
      </c>
      <c r="F34" s="19">
        <v>12.75</v>
      </c>
      <c r="G34" s="13">
        <f t="shared" si="9"/>
        <v>3</v>
      </c>
      <c r="H34" s="19">
        <v>10.75</v>
      </c>
      <c r="I34" s="13">
        <f t="shared" si="10"/>
        <v>9</v>
      </c>
      <c r="J34" s="19">
        <v>10.9</v>
      </c>
      <c r="K34" s="13">
        <f t="shared" si="11"/>
        <v>8</v>
      </c>
      <c r="L34" s="19">
        <v>12.1</v>
      </c>
      <c r="M34" s="13">
        <f t="shared" si="12"/>
        <v>4</v>
      </c>
      <c r="N34" s="14">
        <f t="shared" si="13"/>
        <v>59.45</v>
      </c>
      <c r="O34" s="13">
        <f t="shared" si="14"/>
        <v>6</v>
      </c>
      <c r="P34" s="10" t="str">
        <f t="shared" si="15"/>
        <v>C</v>
      </c>
    </row>
    <row r="35" spans="1:16" ht="12.75">
      <c r="A35" s="16" t="s">
        <v>340</v>
      </c>
      <c r="B35" s="17" t="s">
        <v>341</v>
      </c>
      <c r="C35" s="17" t="s">
        <v>17</v>
      </c>
      <c r="D35" s="19">
        <v>12.6</v>
      </c>
      <c r="E35" s="13">
        <f t="shared" si="8"/>
        <v>15</v>
      </c>
      <c r="F35" s="19">
        <v>12.75</v>
      </c>
      <c r="G35" s="13">
        <f t="shared" si="9"/>
        <v>3</v>
      </c>
      <c r="H35" s="19">
        <v>10.75</v>
      </c>
      <c r="I35" s="13">
        <f t="shared" si="10"/>
        <v>9</v>
      </c>
      <c r="J35" s="19">
        <v>11.75</v>
      </c>
      <c r="K35" s="13">
        <f t="shared" si="11"/>
        <v>3</v>
      </c>
      <c r="L35" s="19">
        <v>11.25</v>
      </c>
      <c r="M35" s="13">
        <f t="shared" si="12"/>
        <v>15</v>
      </c>
      <c r="N35" s="14">
        <f t="shared" si="13"/>
        <v>59.1</v>
      </c>
      <c r="O35" s="13">
        <f t="shared" si="14"/>
        <v>7</v>
      </c>
      <c r="P35" s="10" t="str">
        <f t="shared" si="15"/>
        <v>C</v>
      </c>
    </row>
    <row r="36" spans="1:16" ht="12.75">
      <c r="A36" s="16">
        <v>151</v>
      </c>
      <c r="B36" s="17" t="s">
        <v>362</v>
      </c>
      <c r="C36" s="17" t="s">
        <v>10</v>
      </c>
      <c r="D36" s="19">
        <v>12.3</v>
      </c>
      <c r="E36" s="13">
        <f t="shared" si="8"/>
        <v>20</v>
      </c>
      <c r="F36" s="19">
        <v>12.45</v>
      </c>
      <c r="G36" s="13">
        <f t="shared" si="9"/>
        <v>6</v>
      </c>
      <c r="H36" s="19">
        <v>11.05</v>
      </c>
      <c r="I36" s="13">
        <f t="shared" si="10"/>
        <v>6</v>
      </c>
      <c r="J36" s="19">
        <v>11.2</v>
      </c>
      <c r="K36" s="13">
        <f t="shared" si="11"/>
        <v>6</v>
      </c>
      <c r="L36" s="19">
        <v>11.95</v>
      </c>
      <c r="M36" s="13">
        <f t="shared" si="12"/>
        <v>5</v>
      </c>
      <c r="N36" s="14">
        <f t="shared" si="13"/>
        <v>58.95</v>
      </c>
      <c r="O36" s="13">
        <f t="shared" si="14"/>
        <v>8</v>
      </c>
      <c r="P36" s="10" t="str">
        <f t="shared" si="15"/>
        <v>C</v>
      </c>
    </row>
    <row r="37" spans="1:16" ht="12.75">
      <c r="A37" s="16" t="s">
        <v>334</v>
      </c>
      <c r="B37" s="17" t="s">
        <v>335</v>
      </c>
      <c r="C37" s="17" t="s">
        <v>16</v>
      </c>
      <c r="D37" s="19">
        <v>13.05</v>
      </c>
      <c r="E37" s="13">
        <f t="shared" si="8"/>
        <v>3</v>
      </c>
      <c r="F37" s="19">
        <v>12.7</v>
      </c>
      <c r="G37" s="13">
        <f t="shared" si="9"/>
        <v>5</v>
      </c>
      <c r="H37" s="19">
        <v>10.2</v>
      </c>
      <c r="I37" s="13">
        <f t="shared" si="10"/>
        <v>16</v>
      </c>
      <c r="J37" s="19">
        <v>10.35</v>
      </c>
      <c r="K37" s="13">
        <f t="shared" si="11"/>
        <v>10</v>
      </c>
      <c r="L37" s="19">
        <v>12.4</v>
      </c>
      <c r="M37" s="13">
        <f t="shared" si="12"/>
        <v>3</v>
      </c>
      <c r="N37" s="14">
        <f t="shared" si="13"/>
        <v>58.7</v>
      </c>
      <c r="O37" s="13">
        <f t="shared" si="14"/>
        <v>9</v>
      </c>
      <c r="P37" s="10" t="str">
        <f t="shared" si="15"/>
        <v>C</v>
      </c>
    </row>
    <row r="38" spans="1:16" ht="12.75">
      <c r="A38" s="16" t="s">
        <v>336</v>
      </c>
      <c r="B38" s="17" t="s">
        <v>337</v>
      </c>
      <c r="C38" s="17" t="s">
        <v>16</v>
      </c>
      <c r="D38" s="19">
        <v>12.85</v>
      </c>
      <c r="E38" s="13">
        <f t="shared" si="8"/>
        <v>8</v>
      </c>
      <c r="F38" s="19">
        <v>12.8</v>
      </c>
      <c r="G38" s="13">
        <f t="shared" si="9"/>
        <v>1</v>
      </c>
      <c r="H38" s="19">
        <v>10.7</v>
      </c>
      <c r="I38" s="13">
        <f t="shared" si="10"/>
        <v>11</v>
      </c>
      <c r="J38" s="19">
        <v>10.65</v>
      </c>
      <c r="K38" s="13">
        <f t="shared" si="11"/>
        <v>9</v>
      </c>
      <c r="L38" s="19">
        <v>11.65</v>
      </c>
      <c r="M38" s="13">
        <f t="shared" si="12"/>
        <v>8</v>
      </c>
      <c r="N38" s="14">
        <f t="shared" si="13"/>
        <v>58.64999999999999</v>
      </c>
      <c r="O38" s="13">
        <f t="shared" si="14"/>
        <v>10</v>
      </c>
      <c r="P38" s="10" t="str">
        <f t="shared" si="15"/>
        <v>C</v>
      </c>
    </row>
    <row r="39" spans="1:16" ht="12.75">
      <c r="A39" s="16">
        <v>130</v>
      </c>
      <c r="B39" s="17" t="s">
        <v>331</v>
      </c>
      <c r="C39" s="17" t="s">
        <v>16</v>
      </c>
      <c r="D39" s="19">
        <v>13.15</v>
      </c>
      <c r="E39" s="13">
        <f t="shared" si="8"/>
        <v>2</v>
      </c>
      <c r="F39" s="19">
        <v>12.1</v>
      </c>
      <c r="G39" s="13">
        <f t="shared" si="9"/>
        <v>11</v>
      </c>
      <c r="H39" s="19">
        <v>10.4</v>
      </c>
      <c r="I39" s="13">
        <f t="shared" si="10"/>
        <v>13</v>
      </c>
      <c r="J39" s="19">
        <v>10.05</v>
      </c>
      <c r="K39" s="13">
        <f t="shared" si="11"/>
        <v>14</v>
      </c>
      <c r="L39" s="19">
        <v>11.1</v>
      </c>
      <c r="M39" s="13">
        <f t="shared" si="12"/>
        <v>16</v>
      </c>
      <c r="N39" s="14">
        <f t="shared" si="13"/>
        <v>56.800000000000004</v>
      </c>
      <c r="O39" s="13">
        <f t="shared" si="14"/>
        <v>11</v>
      </c>
      <c r="P39" s="10" t="str">
        <f t="shared" si="15"/>
        <v>C</v>
      </c>
    </row>
    <row r="40" spans="1:16" ht="12.75">
      <c r="A40" s="16">
        <v>140</v>
      </c>
      <c r="B40" s="17" t="s">
        <v>348</v>
      </c>
      <c r="C40" s="17" t="s">
        <v>15</v>
      </c>
      <c r="D40" s="19">
        <v>12.75</v>
      </c>
      <c r="E40" s="13">
        <f t="shared" si="8"/>
        <v>10</v>
      </c>
      <c r="F40" s="19">
        <v>11.6</v>
      </c>
      <c r="G40" s="13">
        <f t="shared" si="9"/>
        <v>13</v>
      </c>
      <c r="H40" s="19">
        <v>10.9</v>
      </c>
      <c r="I40" s="13">
        <f t="shared" si="10"/>
        <v>7</v>
      </c>
      <c r="J40" s="19">
        <v>10.15</v>
      </c>
      <c r="K40" s="13">
        <f t="shared" si="11"/>
        <v>13</v>
      </c>
      <c r="L40" s="19">
        <v>11.35</v>
      </c>
      <c r="M40" s="13">
        <f t="shared" si="12"/>
        <v>13</v>
      </c>
      <c r="N40" s="14">
        <f t="shared" si="13"/>
        <v>56.75</v>
      </c>
      <c r="O40" s="13">
        <f t="shared" si="14"/>
        <v>12</v>
      </c>
      <c r="P40" s="10" t="str">
        <f t="shared" si="15"/>
        <v>C</v>
      </c>
    </row>
    <row r="41" spans="1:16" ht="12.75">
      <c r="A41" s="16" t="s">
        <v>365</v>
      </c>
      <c r="B41" s="17" t="s">
        <v>360</v>
      </c>
      <c r="C41" s="17" t="s">
        <v>10</v>
      </c>
      <c r="D41" s="19">
        <v>12.75</v>
      </c>
      <c r="E41" s="13">
        <f t="shared" si="8"/>
        <v>10</v>
      </c>
      <c r="F41" s="19">
        <v>12.35</v>
      </c>
      <c r="G41" s="13">
        <f t="shared" si="9"/>
        <v>7</v>
      </c>
      <c r="H41" s="19">
        <v>10.85</v>
      </c>
      <c r="I41" s="13">
        <f t="shared" si="10"/>
        <v>8</v>
      </c>
      <c r="J41" s="19">
        <v>10.2</v>
      </c>
      <c r="K41" s="13">
        <f t="shared" si="11"/>
        <v>12</v>
      </c>
      <c r="L41" s="19">
        <v>10.55</v>
      </c>
      <c r="M41" s="13">
        <f t="shared" si="12"/>
        <v>20</v>
      </c>
      <c r="N41" s="14">
        <f t="shared" si="13"/>
        <v>56.7</v>
      </c>
      <c r="O41" s="13">
        <f t="shared" si="14"/>
        <v>13</v>
      </c>
      <c r="P41" s="10" t="str">
        <f t="shared" si="15"/>
        <v>C</v>
      </c>
    </row>
    <row r="42" spans="1:16" ht="12.75">
      <c r="A42" s="16" t="s">
        <v>353</v>
      </c>
      <c r="B42" s="17" t="s">
        <v>354</v>
      </c>
      <c r="C42" s="17" t="s">
        <v>14</v>
      </c>
      <c r="D42" s="19">
        <v>12.75</v>
      </c>
      <c r="E42" s="13">
        <f t="shared" si="8"/>
        <v>10</v>
      </c>
      <c r="F42" s="19">
        <v>11.55</v>
      </c>
      <c r="G42" s="13">
        <f t="shared" si="9"/>
        <v>14</v>
      </c>
      <c r="H42" s="19">
        <v>10.3</v>
      </c>
      <c r="I42" s="13">
        <f t="shared" si="10"/>
        <v>14</v>
      </c>
      <c r="J42" s="19">
        <v>10.35</v>
      </c>
      <c r="K42" s="13">
        <f t="shared" si="11"/>
        <v>10</v>
      </c>
      <c r="L42" s="19">
        <v>11.5</v>
      </c>
      <c r="M42" s="13">
        <f t="shared" si="12"/>
        <v>11</v>
      </c>
      <c r="N42" s="14">
        <f t="shared" si="13"/>
        <v>56.45</v>
      </c>
      <c r="O42" s="13">
        <f t="shared" si="14"/>
        <v>14</v>
      </c>
      <c r="P42" s="10" t="str">
        <f t="shared" si="15"/>
        <v>C</v>
      </c>
    </row>
    <row r="43" spans="1:16" ht="12.75">
      <c r="A43" s="16" t="s">
        <v>356</v>
      </c>
      <c r="B43" s="17" t="s">
        <v>357</v>
      </c>
      <c r="C43" s="17" t="s">
        <v>24</v>
      </c>
      <c r="D43" s="19">
        <v>12.9</v>
      </c>
      <c r="E43" s="13">
        <f t="shared" si="8"/>
        <v>6</v>
      </c>
      <c r="F43" s="19">
        <v>9.8</v>
      </c>
      <c r="G43" s="13">
        <f t="shared" si="9"/>
        <v>19</v>
      </c>
      <c r="H43" s="19">
        <v>10.6</v>
      </c>
      <c r="I43" s="13">
        <f t="shared" si="10"/>
        <v>12</v>
      </c>
      <c r="J43" s="19">
        <v>9.85</v>
      </c>
      <c r="K43" s="13">
        <f t="shared" si="11"/>
        <v>15</v>
      </c>
      <c r="L43" s="19">
        <v>11.05</v>
      </c>
      <c r="M43" s="13">
        <f t="shared" si="12"/>
        <v>17</v>
      </c>
      <c r="N43" s="14">
        <f t="shared" si="13"/>
        <v>54.2</v>
      </c>
      <c r="O43" s="13">
        <f t="shared" si="14"/>
        <v>15</v>
      </c>
      <c r="P43" s="10" t="str">
        <f t="shared" si="15"/>
        <v>P</v>
      </c>
    </row>
    <row r="44" spans="1:16" ht="12.75">
      <c r="A44" s="16">
        <v>146</v>
      </c>
      <c r="B44" s="17" t="s">
        <v>355</v>
      </c>
      <c r="C44" s="17" t="s">
        <v>24</v>
      </c>
      <c r="D44" s="19">
        <v>12.35</v>
      </c>
      <c r="E44" s="13">
        <f t="shared" si="8"/>
        <v>19</v>
      </c>
      <c r="F44" s="19">
        <v>11.35</v>
      </c>
      <c r="G44" s="13">
        <f t="shared" si="9"/>
        <v>15</v>
      </c>
      <c r="H44" s="19">
        <v>8.85</v>
      </c>
      <c r="I44" s="13">
        <f t="shared" si="10"/>
        <v>19</v>
      </c>
      <c r="J44" s="19">
        <v>9.75</v>
      </c>
      <c r="K44" s="13">
        <f t="shared" si="11"/>
        <v>16</v>
      </c>
      <c r="L44" s="19">
        <v>10.85</v>
      </c>
      <c r="M44" s="13">
        <f t="shared" si="12"/>
        <v>18</v>
      </c>
      <c r="N44" s="14">
        <f t="shared" si="13"/>
        <v>53.15</v>
      </c>
      <c r="O44" s="13">
        <f t="shared" si="14"/>
        <v>16</v>
      </c>
      <c r="P44" s="10" t="str">
        <f t="shared" si="15"/>
        <v>P</v>
      </c>
    </row>
    <row r="45" spans="1:16" ht="12.75">
      <c r="A45" s="16" t="s">
        <v>342</v>
      </c>
      <c r="B45" s="17" t="s">
        <v>343</v>
      </c>
      <c r="C45" s="17" t="s">
        <v>219</v>
      </c>
      <c r="D45" s="19">
        <v>12.4</v>
      </c>
      <c r="E45" s="13">
        <f t="shared" si="8"/>
        <v>18</v>
      </c>
      <c r="F45" s="19">
        <v>11.2</v>
      </c>
      <c r="G45" s="13">
        <f t="shared" si="9"/>
        <v>16</v>
      </c>
      <c r="H45" s="19">
        <v>8.6</v>
      </c>
      <c r="I45" s="13">
        <f t="shared" si="10"/>
        <v>20</v>
      </c>
      <c r="J45" s="19">
        <v>9.45</v>
      </c>
      <c r="K45" s="13">
        <f t="shared" si="11"/>
        <v>18</v>
      </c>
      <c r="L45" s="19">
        <v>11.45</v>
      </c>
      <c r="M45" s="13">
        <f t="shared" si="12"/>
        <v>12</v>
      </c>
      <c r="N45" s="14">
        <f t="shared" si="13"/>
        <v>53.10000000000001</v>
      </c>
      <c r="O45" s="13">
        <f t="shared" si="14"/>
        <v>17</v>
      </c>
      <c r="P45" s="10" t="str">
        <f t="shared" si="15"/>
        <v>P</v>
      </c>
    </row>
    <row r="46" spans="1:16" ht="12.75">
      <c r="A46" s="16" t="s">
        <v>344</v>
      </c>
      <c r="B46" s="17" t="s">
        <v>345</v>
      </c>
      <c r="C46" s="17" t="s">
        <v>39</v>
      </c>
      <c r="D46" s="19">
        <v>12.9</v>
      </c>
      <c r="E46" s="13">
        <f t="shared" si="8"/>
        <v>6</v>
      </c>
      <c r="F46" s="19">
        <v>9.1</v>
      </c>
      <c r="G46" s="13">
        <f t="shared" si="9"/>
        <v>20</v>
      </c>
      <c r="H46" s="19">
        <v>9.5</v>
      </c>
      <c r="I46" s="13">
        <f t="shared" si="10"/>
        <v>18</v>
      </c>
      <c r="J46" s="19">
        <v>9.55</v>
      </c>
      <c r="K46" s="13">
        <f t="shared" si="11"/>
        <v>17</v>
      </c>
      <c r="L46" s="19">
        <v>11.8</v>
      </c>
      <c r="M46" s="13">
        <f t="shared" si="12"/>
        <v>7</v>
      </c>
      <c r="N46" s="14">
        <f t="shared" si="13"/>
        <v>52.849999999999994</v>
      </c>
      <c r="O46" s="13">
        <f t="shared" si="14"/>
        <v>18</v>
      </c>
      <c r="P46" s="10" t="str">
        <f t="shared" si="15"/>
        <v>P</v>
      </c>
    </row>
    <row r="47" spans="1:16" ht="12.75">
      <c r="A47" s="16" t="s">
        <v>349</v>
      </c>
      <c r="B47" s="17" t="s">
        <v>350</v>
      </c>
      <c r="C47" s="17" t="s">
        <v>14</v>
      </c>
      <c r="D47" s="19">
        <v>12.55</v>
      </c>
      <c r="E47" s="13">
        <f t="shared" si="8"/>
        <v>16</v>
      </c>
      <c r="F47" s="19">
        <v>10.65</v>
      </c>
      <c r="G47" s="13">
        <f t="shared" si="9"/>
        <v>17</v>
      </c>
      <c r="H47" s="19">
        <v>9.95</v>
      </c>
      <c r="I47" s="13">
        <f t="shared" si="10"/>
        <v>17</v>
      </c>
      <c r="J47" s="19">
        <v>7.65</v>
      </c>
      <c r="K47" s="13">
        <f t="shared" si="11"/>
        <v>19</v>
      </c>
      <c r="L47" s="19">
        <v>10.85</v>
      </c>
      <c r="M47" s="13">
        <f t="shared" si="12"/>
        <v>18</v>
      </c>
      <c r="N47" s="14">
        <f t="shared" si="13"/>
        <v>51.650000000000006</v>
      </c>
      <c r="O47" s="13">
        <f t="shared" si="14"/>
        <v>19</v>
      </c>
      <c r="P47" s="10" t="str">
        <f t="shared" si="15"/>
        <v>P</v>
      </c>
    </row>
    <row r="48" spans="1:16" ht="12.75">
      <c r="A48" s="16" t="s">
        <v>351</v>
      </c>
      <c r="B48" s="17" t="s">
        <v>352</v>
      </c>
      <c r="C48" s="17" t="s">
        <v>14</v>
      </c>
      <c r="D48" s="19">
        <v>12.65</v>
      </c>
      <c r="E48" s="13">
        <f t="shared" si="8"/>
        <v>13</v>
      </c>
      <c r="F48" s="19">
        <v>9.9</v>
      </c>
      <c r="G48" s="13">
        <f t="shared" si="9"/>
        <v>18</v>
      </c>
      <c r="H48" s="19">
        <v>10.25</v>
      </c>
      <c r="I48" s="13">
        <f t="shared" si="10"/>
        <v>15</v>
      </c>
      <c r="J48" s="19">
        <v>7.1</v>
      </c>
      <c r="K48" s="13">
        <f t="shared" si="11"/>
        <v>20</v>
      </c>
      <c r="L48" s="19">
        <v>11.65</v>
      </c>
      <c r="M48" s="13">
        <f t="shared" si="12"/>
        <v>8</v>
      </c>
      <c r="N48" s="14">
        <f t="shared" si="13"/>
        <v>51.55</v>
      </c>
      <c r="O48" s="13">
        <f t="shared" si="14"/>
        <v>20</v>
      </c>
      <c r="P48" s="10" t="str">
        <f t="shared" si="15"/>
        <v>P</v>
      </c>
    </row>
    <row r="49" spans="1:16" ht="12.75">
      <c r="A49" s="1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.75">
      <c r="A50" s="1"/>
      <c r="B50" s="7" t="s">
        <v>34</v>
      </c>
      <c r="C50" s="1"/>
      <c r="D50" s="21"/>
      <c r="E50" s="1"/>
      <c r="F50" s="21"/>
      <c r="G50" s="1"/>
      <c r="H50" s="21"/>
      <c r="I50" s="1"/>
      <c r="J50" s="21"/>
      <c r="K50" s="1"/>
      <c r="L50" s="21"/>
      <c r="M50" s="3"/>
      <c r="N50" s="1"/>
      <c r="O50" s="1"/>
      <c r="P50" s="2"/>
    </row>
    <row r="51" spans="1:16" ht="12.75">
      <c r="A51" s="3"/>
      <c r="B51" s="3"/>
      <c r="C51" s="12"/>
      <c r="D51" s="20"/>
      <c r="E51" s="1"/>
      <c r="F51" s="20"/>
      <c r="G51" s="1"/>
      <c r="H51" s="20"/>
      <c r="I51" s="1"/>
      <c r="J51" s="20"/>
      <c r="K51" s="1"/>
      <c r="L51" s="20"/>
      <c r="M51" s="1"/>
      <c r="N51" s="1"/>
      <c r="O51" s="1"/>
      <c r="P51" s="1"/>
    </row>
    <row r="52" spans="1:16" ht="12.75">
      <c r="A52" s="16" t="s">
        <v>138</v>
      </c>
      <c r="B52" s="17" t="s">
        <v>286</v>
      </c>
      <c r="C52" s="17" t="s">
        <v>12</v>
      </c>
      <c r="D52" s="19">
        <v>12.7</v>
      </c>
      <c r="E52" s="13">
        <f aca="true" t="shared" si="16" ref="E52:E57">RANK(D52,D$52:D$57)</f>
        <v>2</v>
      </c>
      <c r="F52" s="19">
        <v>11.55</v>
      </c>
      <c r="G52" s="13">
        <f aca="true" t="shared" si="17" ref="G52:G57">RANK(F52,F$52:F$57)</f>
        <v>2</v>
      </c>
      <c r="H52" s="19">
        <v>11.55</v>
      </c>
      <c r="I52" s="13">
        <f aca="true" t="shared" si="18" ref="I52:I57">RANK(H52,H$52:H$57)</f>
        <v>2</v>
      </c>
      <c r="J52" s="19">
        <v>8.4</v>
      </c>
      <c r="K52" s="13">
        <f aca="true" t="shared" si="19" ref="K52:K57">RANK(J52,J$52:J$57)</f>
        <v>3</v>
      </c>
      <c r="L52" s="19">
        <v>11.25</v>
      </c>
      <c r="M52" s="13">
        <f aca="true" t="shared" si="20" ref="M52:M57">RANK(L52,L$52:L$57)</f>
        <v>2</v>
      </c>
      <c r="N52" s="14">
        <f aca="true" t="shared" si="21" ref="N52:N57">D52+F52+H52+J52+L52</f>
        <v>55.449999999999996</v>
      </c>
      <c r="O52" s="13">
        <f aca="true" t="shared" si="22" ref="O52:O57">RANK(N52,N$52:N$57)</f>
        <v>1</v>
      </c>
      <c r="P52" s="10" t="str">
        <f aca="true" t="shared" si="23" ref="P52:P57">IF(N52&lt;50,"F",(IF(N52&lt;55,"P",IF(N52&lt;60,"C","D"))))</f>
        <v>C</v>
      </c>
    </row>
    <row r="53" spans="1:16" ht="12.75">
      <c r="A53" s="16" t="s">
        <v>134</v>
      </c>
      <c r="B53" s="17" t="s">
        <v>284</v>
      </c>
      <c r="C53" s="17" t="s">
        <v>20</v>
      </c>
      <c r="D53" s="19">
        <v>12.65</v>
      </c>
      <c r="E53" s="13">
        <f t="shared" si="16"/>
        <v>3</v>
      </c>
      <c r="F53" s="19">
        <v>11.4</v>
      </c>
      <c r="G53" s="13">
        <f t="shared" si="17"/>
        <v>3</v>
      </c>
      <c r="H53" s="19">
        <v>12.25</v>
      </c>
      <c r="I53" s="13">
        <f t="shared" si="18"/>
        <v>1</v>
      </c>
      <c r="J53" s="19">
        <v>7.1</v>
      </c>
      <c r="K53" s="13">
        <f t="shared" si="19"/>
        <v>6</v>
      </c>
      <c r="L53" s="19">
        <v>11.8</v>
      </c>
      <c r="M53" s="13">
        <f t="shared" si="20"/>
        <v>1</v>
      </c>
      <c r="N53" s="14">
        <f t="shared" si="21"/>
        <v>55.2</v>
      </c>
      <c r="O53" s="13">
        <f t="shared" si="22"/>
        <v>2</v>
      </c>
      <c r="P53" s="10" t="str">
        <f t="shared" si="23"/>
        <v>C</v>
      </c>
    </row>
    <row r="54" spans="1:16" ht="12.75">
      <c r="A54" s="16" t="s">
        <v>287</v>
      </c>
      <c r="B54" s="17" t="s">
        <v>288</v>
      </c>
      <c r="C54" s="17" t="s">
        <v>12</v>
      </c>
      <c r="D54" s="19">
        <v>12.55</v>
      </c>
      <c r="E54" s="13">
        <f t="shared" si="16"/>
        <v>4</v>
      </c>
      <c r="F54" s="19">
        <v>10.8</v>
      </c>
      <c r="G54" s="13">
        <f t="shared" si="17"/>
        <v>4</v>
      </c>
      <c r="H54" s="19">
        <v>9.05</v>
      </c>
      <c r="I54" s="13">
        <f t="shared" si="18"/>
        <v>4</v>
      </c>
      <c r="J54" s="19">
        <v>9.3</v>
      </c>
      <c r="K54" s="13">
        <f t="shared" si="19"/>
        <v>1</v>
      </c>
      <c r="L54" s="19">
        <v>9.4</v>
      </c>
      <c r="M54" s="13">
        <f t="shared" si="20"/>
        <v>6</v>
      </c>
      <c r="N54" s="14">
        <f t="shared" si="21"/>
        <v>51.1</v>
      </c>
      <c r="O54" s="13">
        <f t="shared" si="22"/>
        <v>3</v>
      </c>
      <c r="P54" s="10" t="str">
        <f t="shared" si="23"/>
        <v>P</v>
      </c>
    </row>
    <row r="55" spans="1:16" ht="12.75">
      <c r="A55" s="16" t="s">
        <v>289</v>
      </c>
      <c r="B55" s="17" t="s">
        <v>290</v>
      </c>
      <c r="C55" s="17" t="s">
        <v>14</v>
      </c>
      <c r="D55" s="19">
        <v>12.35</v>
      </c>
      <c r="E55" s="13">
        <f t="shared" si="16"/>
        <v>5</v>
      </c>
      <c r="F55" s="19">
        <v>11.9</v>
      </c>
      <c r="G55" s="13">
        <f t="shared" si="17"/>
        <v>1</v>
      </c>
      <c r="H55" s="19">
        <v>7.25</v>
      </c>
      <c r="I55" s="13">
        <f t="shared" si="18"/>
        <v>5</v>
      </c>
      <c r="J55" s="19">
        <v>8.4</v>
      </c>
      <c r="K55" s="13">
        <f t="shared" si="19"/>
        <v>3</v>
      </c>
      <c r="L55" s="19">
        <v>10.6</v>
      </c>
      <c r="M55" s="13">
        <f t="shared" si="20"/>
        <v>3</v>
      </c>
      <c r="N55" s="14">
        <f t="shared" si="21"/>
        <v>50.5</v>
      </c>
      <c r="O55" s="13">
        <f t="shared" si="22"/>
        <v>4</v>
      </c>
      <c r="P55" s="10" t="str">
        <f t="shared" si="23"/>
        <v>P</v>
      </c>
    </row>
    <row r="56" spans="1:16" ht="12.75">
      <c r="A56" s="16" t="s">
        <v>136</v>
      </c>
      <c r="B56" s="17" t="s">
        <v>285</v>
      </c>
      <c r="C56" s="17" t="s">
        <v>12</v>
      </c>
      <c r="D56" s="19">
        <v>13.25</v>
      </c>
      <c r="E56" s="13">
        <f t="shared" si="16"/>
        <v>1</v>
      </c>
      <c r="F56" s="19">
        <v>8.6</v>
      </c>
      <c r="G56" s="13">
        <f t="shared" si="17"/>
        <v>6</v>
      </c>
      <c r="H56" s="19">
        <v>9.25</v>
      </c>
      <c r="I56" s="13">
        <f t="shared" si="18"/>
        <v>3</v>
      </c>
      <c r="J56" s="19">
        <v>7.65</v>
      </c>
      <c r="K56" s="13">
        <f t="shared" si="19"/>
        <v>5</v>
      </c>
      <c r="L56" s="19">
        <v>10.55</v>
      </c>
      <c r="M56" s="13">
        <f t="shared" si="20"/>
        <v>4</v>
      </c>
      <c r="N56" s="14">
        <f t="shared" si="21"/>
        <v>49.3</v>
      </c>
      <c r="O56" s="13">
        <f t="shared" si="22"/>
        <v>5</v>
      </c>
      <c r="P56" s="10" t="str">
        <f t="shared" si="23"/>
        <v>F</v>
      </c>
    </row>
    <row r="57" spans="1:16" ht="12.75">
      <c r="A57" s="16" t="s">
        <v>282</v>
      </c>
      <c r="B57" s="17" t="s">
        <v>283</v>
      </c>
      <c r="C57" s="17" t="s">
        <v>24</v>
      </c>
      <c r="D57" s="19">
        <v>11.35</v>
      </c>
      <c r="E57" s="13">
        <f t="shared" si="16"/>
        <v>6</v>
      </c>
      <c r="F57" s="19">
        <v>8.7</v>
      </c>
      <c r="G57" s="13">
        <f t="shared" si="17"/>
        <v>5</v>
      </c>
      <c r="H57" s="19">
        <v>6.2</v>
      </c>
      <c r="I57" s="13">
        <f t="shared" si="18"/>
        <v>6</v>
      </c>
      <c r="J57" s="19">
        <v>8.9</v>
      </c>
      <c r="K57" s="13">
        <f t="shared" si="19"/>
        <v>2</v>
      </c>
      <c r="L57" s="19">
        <v>9.75</v>
      </c>
      <c r="M57" s="13">
        <f t="shared" si="20"/>
        <v>5</v>
      </c>
      <c r="N57" s="14">
        <f t="shared" si="21"/>
        <v>44.9</v>
      </c>
      <c r="O57" s="13">
        <f t="shared" si="22"/>
        <v>6</v>
      </c>
      <c r="P57" s="10" t="str">
        <f t="shared" si="23"/>
        <v>F</v>
      </c>
    </row>
  </sheetData>
  <sheetProtection/>
  <mergeCells count="2">
    <mergeCell ref="A1:N1"/>
    <mergeCell ref="A2:N2"/>
  </mergeCells>
  <conditionalFormatting sqref="O50:O57 O1:O25 O29:O4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5" bottom="0.75" header="0.3" footer="0.3"/>
  <pageSetup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4"/>
  <sheetViews>
    <sheetView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35" sqref="B35:P35"/>
    </sheetView>
  </sheetViews>
  <sheetFormatPr defaultColWidth="9.33203125" defaultRowHeight="12.75"/>
  <cols>
    <col min="1" max="1" width="4.83203125" style="5" customWidth="1"/>
    <col min="2" max="2" width="36.66015625" style="6" bestFit="1" customWidth="1"/>
    <col min="3" max="3" width="26.83203125" style="6" bestFit="1" customWidth="1"/>
    <col min="4" max="4" width="8.33203125" style="2" bestFit="1" customWidth="1"/>
    <col min="5" max="5" width="7.66015625" style="1" bestFit="1" customWidth="1"/>
    <col min="6" max="6" width="7.33203125" style="11" bestFit="1" customWidth="1"/>
    <col min="7" max="7" width="6.33203125" style="1" bestFit="1" customWidth="1"/>
    <col min="8" max="8" width="7.5" style="2" bestFit="1" customWidth="1"/>
    <col min="9" max="9" width="7.66015625" style="1" bestFit="1" customWidth="1"/>
    <col min="10" max="10" width="8" style="2" bestFit="1" customWidth="1"/>
    <col min="11" max="11" width="6.16015625" style="1" customWidth="1"/>
    <col min="12" max="12" width="9" style="2" bestFit="1" customWidth="1"/>
    <col min="13" max="13" width="6.16015625" style="1" customWidth="1"/>
    <col min="14" max="14" width="8.16015625" style="1" customWidth="1"/>
    <col min="15" max="15" width="7.33203125" style="1" bestFit="1" customWidth="1"/>
    <col min="16" max="16" width="3.83203125" style="6" customWidth="1"/>
    <col min="17" max="16384" width="9.33203125" style="6" customWidth="1"/>
  </cols>
  <sheetData>
    <row r="1" spans="1:15" ht="12.7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6"/>
    </row>
    <row r="2" spans="1:15" ht="12.75">
      <c r="A2" s="35" t="s">
        <v>367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6"/>
    </row>
    <row r="3" spans="4:12" ht="12.75">
      <c r="D3" s="11"/>
      <c r="H3" s="11"/>
      <c r="J3" s="11"/>
      <c r="L3" s="11"/>
    </row>
    <row r="4" spans="1:16" s="1" customFormat="1" ht="12.75">
      <c r="A4" s="5"/>
      <c r="B4" s="4" t="s">
        <v>0</v>
      </c>
      <c r="C4" s="1" t="s">
        <v>1</v>
      </c>
      <c r="D4" s="11" t="s">
        <v>2</v>
      </c>
      <c r="E4" s="1" t="s">
        <v>3</v>
      </c>
      <c r="F4" s="11" t="s">
        <v>4</v>
      </c>
      <c r="G4" s="1" t="s">
        <v>3</v>
      </c>
      <c r="H4" s="11" t="s">
        <v>5</v>
      </c>
      <c r="I4" s="1" t="s">
        <v>3</v>
      </c>
      <c r="J4" s="11" t="s">
        <v>6</v>
      </c>
      <c r="K4" s="1" t="s">
        <v>3</v>
      </c>
      <c r="L4" s="11" t="s">
        <v>8</v>
      </c>
      <c r="M4" s="3" t="s">
        <v>3</v>
      </c>
      <c r="N4" s="1" t="s">
        <v>7</v>
      </c>
      <c r="O4" s="1" t="s">
        <v>3</v>
      </c>
      <c r="P4" s="2"/>
    </row>
    <row r="5" spans="1:16" s="1" customFormat="1" ht="12.75">
      <c r="A5" s="5"/>
      <c r="B5" s="4"/>
      <c r="D5" s="11"/>
      <c r="F5" s="11"/>
      <c r="H5" s="11"/>
      <c r="J5" s="11"/>
      <c r="L5" s="11"/>
      <c r="M5" s="3"/>
      <c r="P5" s="2"/>
    </row>
    <row r="6" spans="1:16" s="1" customFormat="1" ht="18.75">
      <c r="A6" s="5"/>
      <c r="B6" s="7" t="s">
        <v>42</v>
      </c>
      <c r="D6" s="11"/>
      <c r="F6" s="11"/>
      <c r="H6" s="11"/>
      <c r="J6" s="11"/>
      <c r="L6" s="11"/>
      <c r="M6" s="3"/>
      <c r="P6" s="2"/>
    </row>
    <row r="7" spans="1:12" s="1" customFormat="1" ht="12.75">
      <c r="A7" s="5"/>
      <c r="D7" s="11"/>
      <c r="F7" s="11"/>
      <c r="H7" s="11"/>
      <c r="J7" s="11"/>
      <c r="L7" s="11"/>
    </row>
    <row r="8" spans="1:16" ht="12.75">
      <c r="A8" s="16">
        <v>80</v>
      </c>
      <c r="B8" s="17" t="s">
        <v>192</v>
      </c>
      <c r="C8" s="17" t="s">
        <v>17</v>
      </c>
      <c r="D8" s="19">
        <v>13.1</v>
      </c>
      <c r="E8" s="13">
        <f aca="true" t="shared" si="0" ref="E8:E41">RANK(D8,D$8:D$41)</f>
        <v>6</v>
      </c>
      <c r="F8" s="19">
        <v>12.9</v>
      </c>
      <c r="G8" s="13">
        <f aca="true" t="shared" si="1" ref="G8:G41">RANK(F8,F$8:F$41)</f>
        <v>1</v>
      </c>
      <c r="H8" s="19">
        <v>13.15</v>
      </c>
      <c r="I8" s="13">
        <f aca="true" t="shared" si="2" ref="I8:I41">RANK(H8,H$8:H$41)</f>
        <v>1</v>
      </c>
      <c r="J8" s="19">
        <v>12.8</v>
      </c>
      <c r="K8" s="13">
        <f aca="true" t="shared" si="3" ref="K8:K41">RANK(J8,J$8:J$41)</f>
        <v>1</v>
      </c>
      <c r="L8" s="19">
        <v>12.95</v>
      </c>
      <c r="M8" s="13">
        <f aca="true" t="shared" si="4" ref="M8:M41">RANK(L8,L$8:L$41)</f>
        <v>6</v>
      </c>
      <c r="N8" s="14">
        <f aca="true" t="shared" si="5" ref="N8:N41">D8+F8+H8+J8+L8</f>
        <v>64.9</v>
      </c>
      <c r="O8" s="13">
        <f aca="true" t="shared" si="6" ref="O8:O41">RANK(N8,N$8:N$41)</f>
        <v>1</v>
      </c>
      <c r="P8" s="10" t="str">
        <f aca="true" t="shared" si="7" ref="P8:P41">IF(N8&lt;50,"F",(IF(N8&lt;55,"P",IF(N8&lt;60,"C","D"))))</f>
        <v>D</v>
      </c>
    </row>
    <row r="9" spans="1:16" ht="12.75">
      <c r="A9" s="16">
        <v>84</v>
      </c>
      <c r="B9" s="17" t="s">
        <v>196</v>
      </c>
      <c r="C9" s="17" t="s">
        <v>15</v>
      </c>
      <c r="D9" s="19">
        <v>13.15</v>
      </c>
      <c r="E9" s="13">
        <f t="shared" si="0"/>
        <v>5</v>
      </c>
      <c r="F9" s="19">
        <v>12.85</v>
      </c>
      <c r="G9" s="13">
        <f t="shared" si="1"/>
        <v>2</v>
      </c>
      <c r="H9" s="19">
        <v>12.45</v>
      </c>
      <c r="I9" s="13">
        <f t="shared" si="2"/>
        <v>3</v>
      </c>
      <c r="J9" s="19">
        <v>12.3</v>
      </c>
      <c r="K9" s="13">
        <f t="shared" si="3"/>
        <v>2</v>
      </c>
      <c r="L9" s="19">
        <v>13.1</v>
      </c>
      <c r="M9" s="13">
        <f t="shared" si="4"/>
        <v>3</v>
      </c>
      <c r="N9" s="14">
        <f t="shared" si="5"/>
        <v>63.85</v>
      </c>
      <c r="O9" s="13">
        <f t="shared" si="6"/>
        <v>2</v>
      </c>
      <c r="P9" s="10" t="str">
        <f t="shared" si="7"/>
        <v>D</v>
      </c>
    </row>
    <row r="10" spans="1:16" ht="12.75">
      <c r="A10" s="16">
        <v>89</v>
      </c>
      <c r="B10" s="17" t="s">
        <v>201</v>
      </c>
      <c r="C10" s="17" t="s">
        <v>39</v>
      </c>
      <c r="D10" s="19">
        <v>12.85</v>
      </c>
      <c r="E10" s="13">
        <f t="shared" si="0"/>
        <v>15</v>
      </c>
      <c r="F10" s="19">
        <v>12.05</v>
      </c>
      <c r="G10" s="13">
        <f t="shared" si="1"/>
        <v>27</v>
      </c>
      <c r="H10" s="19">
        <v>12.7</v>
      </c>
      <c r="I10" s="13">
        <f t="shared" si="2"/>
        <v>2</v>
      </c>
      <c r="J10" s="19">
        <v>11.65</v>
      </c>
      <c r="K10" s="13">
        <f t="shared" si="3"/>
        <v>5</v>
      </c>
      <c r="L10" s="19">
        <v>13.3</v>
      </c>
      <c r="M10" s="13">
        <f t="shared" si="4"/>
        <v>1</v>
      </c>
      <c r="N10" s="14">
        <f t="shared" si="5"/>
        <v>62.55</v>
      </c>
      <c r="O10" s="13">
        <f t="shared" si="6"/>
        <v>3</v>
      </c>
      <c r="P10" s="10" t="str">
        <f t="shared" si="7"/>
        <v>D</v>
      </c>
    </row>
    <row r="11" spans="1:16" ht="12.75">
      <c r="A11" s="16">
        <v>91</v>
      </c>
      <c r="B11" s="17" t="s">
        <v>203</v>
      </c>
      <c r="C11" s="17" t="s">
        <v>39</v>
      </c>
      <c r="D11" s="19">
        <v>13.05</v>
      </c>
      <c r="E11" s="13">
        <f t="shared" si="0"/>
        <v>8</v>
      </c>
      <c r="F11" s="19">
        <v>12.75</v>
      </c>
      <c r="G11" s="13">
        <f t="shared" si="1"/>
        <v>4</v>
      </c>
      <c r="H11" s="19">
        <v>12</v>
      </c>
      <c r="I11" s="13">
        <f t="shared" si="2"/>
        <v>5</v>
      </c>
      <c r="J11" s="19">
        <v>11.85</v>
      </c>
      <c r="K11" s="13">
        <f t="shared" si="3"/>
        <v>3</v>
      </c>
      <c r="L11" s="19">
        <v>12.3</v>
      </c>
      <c r="M11" s="13">
        <f t="shared" si="4"/>
        <v>12</v>
      </c>
      <c r="N11" s="14">
        <f t="shared" si="5"/>
        <v>61.95</v>
      </c>
      <c r="O11" s="13">
        <f t="shared" si="6"/>
        <v>4</v>
      </c>
      <c r="P11" s="10" t="str">
        <f t="shared" si="7"/>
        <v>D</v>
      </c>
    </row>
    <row r="12" spans="1:16" ht="12.75">
      <c r="A12" s="16">
        <v>88</v>
      </c>
      <c r="B12" s="17" t="s">
        <v>200</v>
      </c>
      <c r="C12" s="17" t="s">
        <v>39</v>
      </c>
      <c r="D12" s="19">
        <v>12.75</v>
      </c>
      <c r="E12" s="13">
        <f t="shared" si="0"/>
        <v>20</v>
      </c>
      <c r="F12" s="19">
        <v>12.65</v>
      </c>
      <c r="G12" s="13">
        <f t="shared" si="1"/>
        <v>7</v>
      </c>
      <c r="H12" s="19">
        <v>11.95</v>
      </c>
      <c r="I12" s="13">
        <f t="shared" si="2"/>
        <v>6</v>
      </c>
      <c r="J12" s="19">
        <v>11.5</v>
      </c>
      <c r="K12" s="13">
        <f t="shared" si="3"/>
        <v>8</v>
      </c>
      <c r="L12" s="19">
        <v>12.95</v>
      </c>
      <c r="M12" s="13">
        <f t="shared" si="4"/>
        <v>6</v>
      </c>
      <c r="N12" s="14">
        <f t="shared" si="5"/>
        <v>61.8</v>
      </c>
      <c r="O12" s="13">
        <f t="shared" si="6"/>
        <v>5</v>
      </c>
      <c r="P12" s="10" t="str">
        <f t="shared" si="7"/>
        <v>D</v>
      </c>
    </row>
    <row r="13" spans="1:16" ht="12.75">
      <c r="A13" s="16">
        <v>85</v>
      </c>
      <c r="B13" s="17" t="s">
        <v>197</v>
      </c>
      <c r="C13" s="17" t="s">
        <v>15</v>
      </c>
      <c r="D13" s="19">
        <v>12.8</v>
      </c>
      <c r="E13" s="13">
        <f t="shared" si="0"/>
        <v>18</v>
      </c>
      <c r="F13" s="19">
        <v>12.7</v>
      </c>
      <c r="G13" s="13">
        <f t="shared" si="1"/>
        <v>5</v>
      </c>
      <c r="H13" s="19">
        <v>11.9</v>
      </c>
      <c r="I13" s="13">
        <f t="shared" si="2"/>
        <v>7</v>
      </c>
      <c r="J13" s="19">
        <v>11.65</v>
      </c>
      <c r="K13" s="13">
        <f t="shared" si="3"/>
        <v>5</v>
      </c>
      <c r="L13" s="19">
        <v>12.5</v>
      </c>
      <c r="M13" s="13">
        <f t="shared" si="4"/>
        <v>10</v>
      </c>
      <c r="N13" s="14">
        <f t="shared" si="5"/>
        <v>61.55</v>
      </c>
      <c r="O13" s="13">
        <f t="shared" si="6"/>
        <v>6</v>
      </c>
      <c r="P13" s="10" t="str">
        <f t="shared" si="7"/>
        <v>D</v>
      </c>
    </row>
    <row r="14" spans="1:16" ht="12.75">
      <c r="A14" s="16">
        <v>77</v>
      </c>
      <c r="B14" s="17" t="s">
        <v>190</v>
      </c>
      <c r="C14" s="17" t="s">
        <v>10</v>
      </c>
      <c r="D14" s="19">
        <v>12.3</v>
      </c>
      <c r="E14" s="13">
        <f t="shared" si="0"/>
        <v>32</v>
      </c>
      <c r="F14" s="19">
        <v>12.65</v>
      </c>
      <c r="G14" s="13">
        <f t="shared" si="1"/>
        <v>7</v>
      </c>
      <c r="H14" s="19">
        <v>11.65</v>
      </c>
      <c r="I14" s="13">
        <f t="shared" si="2"/>
        <v>10</v>
      </c>
      <c r="J14" s="19">
        <v>11.65</v>
      </c>
      <c r="K14" s="13">
        <f t="shared" si="3"/>
        <v>5</v>
      </c>
      <c r="L14" s="19">
        <v>13.3</v>
      </c>
      <c r="M14" s="13">
        <f t="shared" si="4"/>
        <v>1</v>
      </c>
      <c r="N14" s="14">
        <f t="shared" si="5"/>
        <v>61.55</v>
      </c>
      <c r="O14" s="13">
        <f t="shared" si="6"/>
        <v>6</v>
      </c>
      <c r="P14" s="10" t="str">
        <f t="shared" si="7"/>
        <v>D</v>
      </c>
    </row>
    <row r="15" spans="1:16" ht="12.75">
      <c r="A15" s="16">
        <v>95</v>
      </c>
      <c r="B15" s="17" t="s">
        <v>207</v>
      </c>
      <c r="C15" s="17" t="s">
        <v>19</v>
      </c>
      <c r="D15" s="19">
        <v>13.4</v>
      </c>
      <c r="E15" s="13">
        <f t="shared" si="0"/>
        <v>1</v>
      </c>
      <c r="F15" s="19">
        <v>12.3</v>
      </c>
      <c r="G15" s="13">
        <f t="shared" si="1"/>
        <v>15</v>
      </c>
      <c r="H15" s="19">
        <v>10.7</v>
      </c>
      <c r="I15" s="13">
        <f t="shared" si="2"/>
        <v>27</v>
      </c>
      <c r="J15" s="19">
        <v>11.35</v>
      </c>
      <c r="K15" s="13">
        <f t="shared" si="3"/>
        <v>11</v>
      </c>
      <c r="L15" s="19">
        <v>13</v>
      </c>
      <c r="M15" s="13">
        <f t="shared" si="4"/>
        <v>4</v>
      </c>
      <c r="N15" s="14">
        <f t="shared" si="5"/>
        <v>60.75000000000001</v>
      </c>
      <c r="O15" s="13">
        <f t="shared" si="6"/>
        <v>8</v>
      </c>
      <c r="P15" s="10" t="str">
        <f t="shared" si="7"/>
        <v>D</v>
      </c>
    </row>
    <row r="16" spans="1:16" ht="12.75">
      <c r="A16" s="16">
        <v>81</v>
      </c>
      <c r="B16" s="17" t="s">
        <v>193</v>
      </c>
      <c r="C16" s="17" t="s">
        <v>38</v>
      </c>
      <c r="D16" s="19">
        <v>13.3</v>
      </c>
      <c r="E16" s="13">
        <f t="shared" si="0"/>
        <v>2</v>
      </c>
      <c r="F16" s="19">
        <v>12.25</v>
      </c>
      <c r="G16" s="13">
        <f t="shared" si="1"/>
        <v>20</v>
      </c>
      <c r="H16" s="19">
        <v>11.5</v>
      </c>
      <c r="I16" s="13">
        <f t="shared" si="2"/>
        <v>14</v>
      </c>
      <c r="J16" s="19">
        <v>11.8</v>
      </c>
      <c r="K16" s="13">
        <f t="shared" si="3"/>
        <v>4</v>
      </c>
      <c r="L16" s="19">
        <v>11.85</v>
      </c>
      <c r="M16" s="13">
        <f t="shared" si="4"/>
        <v>26</v>
      </c>
      <c r="N16" s="14">
        <f t="shared" si="5"/>
        <v>60.699999999999996</v>
      </c>
      <c r="O16" s="13">
        <f t="shared" si="6"/>
        <v>9</v>
      </c>
      <c r="P16" s="10" t="str">
        <f t="shared" si="7"/>
        <v>D</v>
      </c>
    </row>
    <row r="17" spans="1:16" ht="12.75">
      <c r="A17" s="16">
        <v>66</v>
      </c>
      <c r="B17" s="17" t="s">
        <v>180</v>
      </c>
      <c r="C17" s="17" t="s">
        <v>16</v>
      </c>
      <c r="D17" s="19">
        <v>13.1</v>
      </c>
      <c r="E17" s="13">
        <f t="shared" si="0"/>
        <v>6</v>
      </c>
      <c r="F17" s="19">
        <v>12.5</v>
      </c>
      <c r="G17" s="13">
        <f t="shared" si="1"/>
        <v>10</v>
      </c>
      <c r="H17" s="19">
        <v>11.85</v>
      </c>
      <c r="I17" s="13">
        <f t="shared" si="2"/>
        <v>8</v>
      </c>
      <c r="J17" s="19">
        <v>10.85</v>
      </c>
      <c r="K17" s="13">
        <f t="shared" si="3"/>
        <v>24</v>
      </c>
      <c r="L17" s="19">
        <v>12.2</v>
      </c>
      <c r="M17" s="13">
        <f t="shared" si="4"/>
        <v>14</v>
      </c>
      <c r="N17" s="14">
        <f t="shared" si="5"/>
        <v>60.5</v>
      </c>
      <c r="O17" s="13">
        <f t="shared" si="6"/>
        <v>10</v>
      </c>
      <c r="P17" s="10" t="str">
        <f t="shared" si="7"/>
        <v>D</v>
      </c>
    </row>
    <row r="18" spans="1:16" ht="12.75">
      <c r="A18" s="16">
        <v>93</v>
      </c>
      <c r="B18" s="17" t="s">
        <v>205</v>
      </c>
      <c r="C18" s="17" t="s">
        <v>11</v>
      </c>
      <c r="D18" s="19">
        <v>13.25</v>
      </c>
      <c r="E18" s="13">
        <f t="shared" si="0"/>
        <v>3</v>
      </c>
      <c r="F18" s="19">
        <v>12.25</v>
      </c>
      <c r="G18" s="13">
        <f t="shared" si="1"/>
        <v>20</v>
      </c>
      <c r="H18" s="19">
        <v>11.3</v>
      </c>
      <c r="I18" s="13">
        <f t="shared" si="2"/>
        <v>18</v>
      </c>
      <c r="J18" s="19">
        <v>11.5</v>
      </c>
      <c r="K18" s="13">
        <f t="shared" si="3"/>
        <v>8</v>
      </c>
      <c r="L18" s="19">
        <v>12.05</v>
      </c>
      <c r="M18" s="13">
        <f t="shared" si="4"/>
        <v>17</v>
      </c>
      <c r="N18" s="14">
        <f t="shared" si="5"/>
        <v>60.349999999999994</v>
      </c>
      <c r="O18" s="13">
        <f t="shared" si="6"/>
        <v>11</v>
      </c>
      <c r="P18" s="10" t="str">
        <f t="shared" si="7"/>
        <v>D</v>
      </c>
    </row>
    <row r="19" spans="1:16" ht="12.75">
      <c r="A19" s="16">
        <v>67</v>
      </c>
      <c r="B19" s="17" t="s">
        <v>181</v>
      </c>
      <c r="C19" s="17" t="s">
        <v>16</v>
      </c>
      <c r="D19" s="19">
        <v>12.8</v>
      </c>
      <c r="E19" s="13">
        <f t="shared" si="0"/>
        <v>18</v>
      </c>
      <c r="F19" s="19">
        <v>12.7</v>
      </c>
      <c r="G19" s="13">
        <f t="shared" si="1"/>
        <v>5</v>
      </c>
      <c r="H19" s="19">
        <v>12.45</v>
      </c>
      <c r="I19" s="13">
        <f t="shared" si="2"/>
        <v>3</v>
      </c>
      <c r="J19" s="19">
        <v>11.15</v>
      </c>
      <c r="K19" s="13">
        <f t="shared" si="3"/>
        <v>15</v>
      </c>
      <c r="L19" s="19">
        <v>11.2</v>
      </c>
      <c r="M19" s="13">
        <f t="shared" si="4"/>
        <v>29</v>
      </c>
      <c r="N19" s="14">
        <f t="shared" si="5"/>
        <v>60.3</v>
      </c>
      <c r="O19" s="13">
        <f t="shared" si="6"/>
        <v>12</v>
      </c>
      <c r="P19" s="10" t="str">
        <f t="shared" si="7"/>
        <v>D</v>
      </c>
    </row>
    <row r="20" spans="1:16" ht="12.75">
      <c r="A20" s="16">
        <v>75</v>
      </c>
      <c r="B20" s="17" t="s">
        <v>189</v>
      </c>
      <c r="C20" s="17" t="s">
        <v>219</v>
      </c>
      <c r="D20" s="19">
        <v>12.95</v>
      </c>
      <c r="E20" s="13">
        <f t="shared" si="0"/>
        <v>12</v>
      </c>
      <c r="F20" s="19">
        <v>12.15</v>
      </c>
      <c r="G20" s="13">
        <f t="shared" si="1"/>
        <v>24</v>
      </c>
      <c r="H20" s="19">
        <v>11.4</v>
      </c>
      <c r="I20" s="13">
        <f t="shared" si="2"/>
        <v>17</v>
      </c>
      <c r="J20" s="19">
        <v>10.75</v>
      </c>
      <c r="K20" s="13">
        <f t="shared" si="3"/>
        <v>25</v>
      </c>
      <c r="L20" s="19">
        <v>13</v>
      </c>
      <c r="M20" s="13">
        <f t="shared" si="4"/>
        <v>4</v>
      </c>
      <c r="N20" s="14">
        <f t="shared" si="5"/>
        <v>60.25</v>
      </c>
      <c r="O20" s="13">
        <f t="shared" si="6"/>
        <v>13</v>
      </c>
      <c r="P20" s="10" t="str">
        <f t="shared" si="7"/>
        <v>D</v>
      </c>
    </row>
    <row r="21" spans="1:16" ht="12.75">
      <c r="A21" s="16">
        <v>99</v>
      </c>
      <c r="B21" s="17" t="s">
        <v>211</v>
      </c>
      <c r="C21" s="17" t="s">
        <v>22</v>
      </c>
      <c r="D21" s="19">
        <v>13</v>
      </c>
      <c r="E21" s="13">
        <f t="shared" si="0"/>
        <v>9</v>
      </c>
      <c r="F21" s="19">
        <v>12.3</v>
      </c>
      <c r="G21" s="13">
        <f t="shared" si="1"/>
        <v>15</v>
      </c>
      <c r="H21" s="19">
        <v>11.45</v>
      </c>
      <c r="I21" s="13">
        <f t="shared" si="2"/>
        <v>15</v>
      </c>
      <c r="J21" s="19">
        <v>11.35</v>
      </c>
      <c r="K21" s="13">
        <f t="shared" si="3"/>
        <v>11</v>
      </c>
      <c r="L21" s="19">
        <v>12.05</v>
      </c>
      <c r="M21" s="13">
        <f t="shared" si="4"/>
        <v>17</v>
      </c>
      <c r="N21" s="14">
        <f t="shared" si="5"/>
        <v>60.150000000000006</v>
      </c>
      <c r="O21" s="13">
        <f t="shared" si="6"/>
        <v>14</v>
      </c>
      <c r="P21" s="10" t="str">
        <f t="shared" si="7"/>
        <v>D</v>
      </c>
    </row>
    <row r="22" spans="1:16" ht="12.75">
      <c r="A22" s="16">
        <v>90</v>
      </c>
      <c r="B22" s="17" t="s">
        <v>202</v>
      </c>
      <c r="C22" s="17" t="s">
        <v>39</v>
      </c>
      <c r="D22" s="19">
        <v>12.65</v>
      </c>
      <c r="E22" s="13">
        <f t="shared" si="0"/>
        <v>22</v>
      </c>
      <c r="F22" s="19">
        <v>12.4</v>
      </c>
      <c r="G22" s="13">
        <f t="shared" si="1"/>
        <v>11</v>
      </c>
      <c r="H22" s="19">
        <v>11.2</v>
      </c>
      <c r="I22" s="13">
        <f t="shared" si="2"/>
        <v>21</v>
      </c>
      <c r="J22" s="19">
        <v>11.15</v>
      </c>
      <c r="K22" s="13">
        <f t="shared" si="3"/>
        <v>15</v>
      </c>
      <c r="L22" s="19">
        <v>12.75</v>
      </c>
      <c r="M22" s="13">
        <f t="shared" si="4"/>
        <v>9</v>
      </c>
      <c r="N22" s="14">
        <f t="shared" si="5"/>
        <v>60.15</v>
      </c>
      <c r="O22" s="13">
        <f t="shared" si="6"/>
        <v>15</v>
      </c>
      <c r="P22" s="10" t="str">
        <f t="shared" si="7"/>
        <v>D</v>
      </c>
    </row>
    <row r="23" spans="1:16" ht="12.75">
      <c r="A23" s="16">
        <v>79</v>
      </c>
      <c r="B23" s="17" t="s">
        <v>191</v>
      </c>
      <c r="C23" s="17" t="s">
        <v>10</v>
      </c>
      <c r="D23" s="19">
        <v>12.6</v>
      </c>
      <c r="E23" s="13">
        <f t="shared" si="0"/>
        <v>23</v>
      </c>
      <c r="F23" s="19">
        <v>12.3</v>
      </c>
      <c r="G23" s="13">
        <f t="shared" si="1"/>
        <v>15</v>
      </c>
      <c r="H23" s="19">
        <v>11.55</v>
      </c>
      <c r="I23" s="13">
        <f t="shared" si="2"/>
        <v>12</v>
      </c>
      <c r="J23" s="19">
        <v>11.15</v>
      </c>
      <c r="K23" s="13">
        <f t="shared" si="3"/>
        <v>15</v>
      </c>
      <c r="L23" s="19">
        <v>12.05</v>
      </c>
      <c r="M23" s="13">
        <f t="shared" si="4"/>
        <v>17</v>
      </c>
      <c r="N23" s="14">
        <f t="shared" si="5"/>
        <v>59.650000000000006</v>
      </c>
      <c r="O23" s="13">
        <f t="shared" si="6"/>
        <v>16</v>
      </c>
      <c r="P23" s="10" t="str">
        <f t="shared" si="7"/>
        <v>C</v>
      </c>
    </row>
    <row r="24" spans="1:16" ht="12.75">
      <c r="A24" s="16">
        <v>74</v>
      </c>
      <c r="B24" s="17" t="s">
        <v>188</v>
      </c>
      <c r="C24" s="17" t="s">
        <v>219</v>
      </c>
      <c r="D24" s="19">
        <v>12.25</v>
      </c>
      <c r="E24" s="13">
        <f t="shared" si="0"/>
        <v>33</v>
      </c>
      <c r="F24" s="19">
        <v>12.8</v>
      </c>
      <c r="G24" s="13">
        <f t="shared" si="1"/>
        <v>3</v>
      </c>
      <c r="H24" s="19">
        <v>11.7</v>
      </c>
      <c r="I24" s="13">
        <f t="shared" si="2"/>
        <v>9</v>
      </c>
      <c r="J24" s="19">
        <v>10.5</v>
      </c>
      <c r="K24" s="13">
        <f t="shared" si="3"/>
        <v>28</v>
      </c>
      <c r="L24" s="19">
        <v>12.3</v>
      </c>
      <c r="M24" s="13">
        <f t="shared" si="4"/>
        <v>12</v>
      </c>
      <c r="N24" s="14">
        <f t="shared" si="5"/>
        <v>59.55</v>
      </c>
      <c r="O24" s="13">
        <f t="shared" si="6"/>
        <v>17</v>
      </c>
      <c r="P24" s="10" t="str">
        <f t="shared" si="7"/>
        <v>C</v>
      </c>
    </row>
    <row r="25" spans="1:16" ht="12.75">
      <c r="A25" s="16">
        <v>98</v>
      </c>
      <c r="B25" s="17" t="s">
        <v>210</v>
      </c>
      <c r="C25" s="17" t="s">
        <v>22</v>
      </c>
      <c r="D25" s="19">
        <v>12.85</v>
      </c>
      <c r="E25" s="13">
        <f t="shared" si="0"/>
        <v>15</v>
      </c>
      <c r="F25" s="19">
        <v>12.4</v>
      </c>
      <c r="G25" s="13">
        <f t="shared" si="1"/>
        <v>11</v>
      </c>
      <c r="H25" s="19">
        <v>10.65</v>
      </c>
      <c r="I25" s="13">
        <f t="shared" si="2"/>
        <v>28</v>
      </c>
      <c r="J25" s="19">
        <v>11.05</v>
      </c>
      <c r="K25" s="13">
        <f t="shared" si="3"/>
        <v>18</v>
      </c>
      <c r="L25" s="19">
        <v>12.1</v>
      </c>
      <c r="M25" s="13">
        <f t="shared" si="4"/>
        <v>16</v>
      </c>
      <c r="N25" s="14">
        <f t="shared" si="5"/>
        <v>59.050000000000004</v>
      </c>
      <c r="O25" s="13">
        <f t="shared" si="6"/>
        <v>18</v>
      </c>
      <c r="P25" s="10" t="str">
        <f t="shared" si="7"/>
        <v>C</v>
      </c>
    </row>
    <row r="26" spans="1:16" ht="12.75">
      <c r="A26" s="16">
        <v>97</v>
      </c>
      <c r="B26" s="17" t="s">
        <v>209</v>
      </c>
      <c r="C26" s="17" t="s">
        <v>22</v>
      </c>
      <c r="D26" s="19">
        <v>13.2</v>
      </c>
      <c r="E26" s="13">
        <f t="shared" si="0"/>
        <v>4</v>
      </c>
      <c r="F26" s="19">
        <v>12.4</v>
      </c>
      <c r="G26" s="13">
        <f t="shared" si="1"/>
        <v>11</v>
      </c>
      <c r="H26" s="19">
        <v>10.2</v>
      </c>
      <c r="I26" s="13">
        <f t="shared" si="2"/>
        <v>30</v>
      </c>
      <c r="J26" s="19">
        <v>11.3</v>
      </c>
      <c r="K26" s="13">
        <f t="shared" si="3"/>
        <v>13</v>
      </c>
      <c r="L26" s="19">
        <v>11.95</v>
      </c>
      <c r="M26" s="13">
        <f t="shared" si="4"/>
        <v>23</v>
      </c>
      <c r="N26" s="14">
        <f t="shared" si="5"/>
        <v>59.05</v>
      </c>
      <c r="O26" s="13">
        <f t="shared" si="6"/>
        <v>19</v>
      </c>
      <c r="P26" s="10" t="str">
        <f t="shared" si="7"/>
        <v>C</v>
      </c>
    </row>
    <row r="27" spans="1:16" ht="12.75">
      <c r="A27" s="16">
        <v>70</v>
      </c>
      <c r="B27" s="17" t="s">
        <v>184</v>
      </c>
      <c r="C27" s="17" t="s">
        <v>20</v>
      </c>
      <c r="D27" s="19">
        <v>12.75</v>
      </c>
      <c r="E27" s="13">
        <f t="shared" si="0"/>
        <v>20</v>
      </c>
      <c r="F27" s="19">
        <v>11.9</v>
      </c>
      <c r="G27" s="13">
        <f t="shared" si="1"/>
        <v>28</v>
      </c>
      <c r="H27" s="19">
        <v>11.2</v>
      </c>
      <c r="I27" s="13">
        <f t="shared" si="2"/>
        <v>21</v>
      </c>
      <c r="J27" s="19">
        <v>11.05</v>
      </c>
      <c r="K27" s="13">
        <f t="shared" si="3"/>
        <v>18</v>
      </c>
      <c r="L27" s="19">
        <v>12.15</v>
      </c>
      <c r="M27" s="13">
        <f t="shared" si="4"/>
        <v>15</v>
      </c>
      <c r="N27" s="14">
        <f t="shared" si="5"/>
        <v>59.04999999999999</v>
      </c>
      <c r="O27" s="13">
        <f t="shared" si="6"/>
        <v>20</v>
      </c>
      <c r="P27" s="10" t="str">
        <f t="shared" si="7"/>
        <v>C</v>
      </c>
    </row>
    <row r="28" spans="1:16" ht="12.75">
      <c r="A28" s="16">
        <v>71</v>
      </c>
      <c r="B28" s="17" t="s">
        <v>185</v>
      </c>
      <c r="C28" s="17" t="s">
        <v>12</v>
      </c>
      <c r="D28" s="19">
        <v>12.85</v>
      </c>
      <c r="E28" s="13">
        <f t="shared" si="0"/>
        <v>15</v>
      </c>
      <c r="F28" s="19">
        <v>12.3</v>
      </c>
      <c r="G28" s="13">
        <f t="shared" si="1"/>
        <v>15</v>
      </c>
      <c r="H28" s="19">
        <v>10.8</v>
      </c>
      <c r="I28" s="13">
        <f t="shared" si="2"/>
        <v>26</v>
      </c>
      <c r="J28" s="19">
        <v>10.65</v>
      </c>
      <c r="K28" s="13">
        <f t="shared" si="3"/>
        <v>26</v>
      </c>
      <c r="L28" s="19">
        <v>12.4</v>
      </c>
      <c r="M28" s="13">
        <f t="shared" si="4"/>
        <v>11</v>
      </c>
      <c r="N28" s="14">
        <f t="shared" si="5"/>
        <v>59</v>
      </c>
      <c r="O28" s="13">
        <f t="shared" si="6"/>
        <v>21</v>
      </c>
      <c r="P28" s="10" t="str">
        <f t="shared" si="7"/>
        <v>C</v>
      </c>
    </row>
    <row r="29" spans="1:16" ht="12.75">
      <c r="A29" s="16">
        <v>86</v>
      </c>
      <c r="B29" s="17" t="s">
        <v>198</v>
      </c>
      <c r="C29" s="17" t="s">
        <v>14</v>
      </c>
      <c r="D29" s="19">
        <v>12.55</v>
      </c>
      <c r="E29" s="13">
        <f t="shared" si="0"/>
        <v>26</v>
      </c>
      <c r="F29" s="19">
        <v>12.3</v>
      </c>
      <c r="G29" s="13">
        <f t="shared" si="1"/>
        <v>15</v>
      </c>
      <c r="H29" s="19">
        <v>11.25</v>
      </c>
      <c r="I29" s="13">
        <f t="shared" si="2"/>
        <v>20</v>
      </c>
      <c r="J29" s="19">
        <v>11.05</v>
      </c>
      <c r="K29" s="13">
        <f t="shared" si="3"/>
        <v>18</v>
      </c>
      <c r="L29" s="19">
        <v>11.25</v>
      </c>
      <c r="M29" s="13">
        <f t="shared" si="4"/>
        <v>28</v>
      </c>
      <c r="N29" s="14">
        <f t="shared" si="5"/>
        <v>58.400000000000006</v>
      </c>
      <c r="O29" s="13">
        <f t="shared" si="6"/>
        <v>22</v>
      </c>
      <c r="P29" s="10" t="str">
        <f t="shared" si="7"/>
        <v>C</v>
      </c>
    </row>
    <row r="30" spans="1:16" ht="12.75">
      <c r="A30" s="16">
        <v>69</v>
      </c>
      <c r="B30" s="17" t="s">
        <v>183</v>
      </c>
      <c r="C30" s="17" t="s">
        <v>20</v>
      </c>
      <c r="D30" s="19">
        <v>12.6</v>
      </c>
      <c r="E30" s="13">
        <f t="shared" si="0"/>
        <v>23</v>
      </c>
      <c r="F30" s="19">
        <v>12.4</v>
      </c>
      <c r="G30" s="13">
        <f t="shared" si="1"/>
        <v>11</v>
      </c>
      <c r="H30" s="19">
        <v>11.55</v>
      </c>
      <c r="I30" s="13">
        <f t="shared" si="2"/>
        <v>12</v>
      </c>
      <c r="J30" s="19">
        <v>9.9</v>
      </c>
      <c r="K30" s="13">
        <f t="shared" si="3"/>
        <v>32</v>
      </c>
      <c r="L30" s="19">
        <v>11.9</v>
      </c>
      <c r="M30" s="13">
        <f t="shared" si="4"/>
        <v>24</v>
      </c>
      <c r="N30" s="14">
        <f t="shared" si="5"/>
        <v>58.349999999999994</v>
      </c>
      <c r="O30" s="13">
        <f t="shared" si="6"/>
        <v>23</v>
      </c>
      <c r="P30" s="10" t="str">
        <f t="shared" si="7"/>
        <v>C</v>
      </c>
    </row>
    <row r="31" spans="1:16" ht="12.75">
      <c r="A31" s="16">
        <v>73</v>
      </c>
      <c r="B31" s="17" t="s">
        <v>187</v>
      </c>
      <c r="C31" s="17" t="s">
        <v>12</v>
      </c>
      <c r="D31" s="19">
        <v>12.95</v>
      </c>
      <c r="E31" s="13">
        <f t="shared" si="0"/>
        <v>12</v>
      </c>
      <c r="F31" s="19">
        <v>12.25</v>
      </c>
      <c r="G31" s="13">
        <f t="shared" si="1"/>
        <v>20</v>
      </c>
      <c r="H31" s="19">
        <v>10.6</v>
      </c>
      <c r="I31" s="13">
        <f t="shared" si="2"/>
        <v>29</v>
      </c>
      <c r="J31" s="19">
        <v>10.3</v>
      </c>
      <c r="K31" s="13">
        <f t="shared" si="3"/>
        <v>31</v>
      </c>
      <c r="L31" s="19">
        <v>12.05</v>
      </c>
      <c r="M31" s="13">
        <f t="shared" si="4"/>
        <v>17</v>
      </c>
      <c r="N31" s="14">
        <f t="shared" si="5"/>
        <v>58.14999999999999</v>
      </c>
      <c r="O31" s="13">
        <f t="shared" si="6"/>
        <v>24</v>
      </c>
      <c r="P31" s="10" t="str">
        <f t="shared" si="7"/>
        <v>C</v>
      </c>
    </row>
    <row r="32" spans="1:16" ht="12.75">
      <c r="A32" s="16">
        <v>87</v>
      </c>
      <c r="B32" s="17" t="s">
        <v>199</v>
      </c>
      <c r="C32" s="17" t="s">
        <v>14</v>
      </c>
      <c r="D32" s="19">
        <v>13</v>
      </c>
      <c r="E32" s="13">
        <f t="shared" si="0"/>
        <v>9</v>
      </c>
      <c r="F32" s="19">
        <v>11.45</v>
      </c>
      <c r="G32" s="13">
        <f t="shared" si="1"/>
        <v>30</v>
      </c>
      <c r="H32" s="19">
        <v>11.45</v>
      </c>
      <c r="I32" s="13">
        <f t="shared" si="2"/>
        <v>15</v>
      </c>
      <c r="J32" s="19">
        <v>11.05</v>
      </c>
      <c r="K32" s="13">
        <f t="shared" si="3"/>
        <v>18</v>
      </c>
      <c r="L32" s="19">
        <v>11.05</v>
      </c>
      <c r="M32" s="13">
        <f t="shared" si="4"/>
        <v>31</v>
      </c>
      <c r="N32" s="14">
        <f t="shared" si="5"/>
        <v>58</v>
      </c>
      <c r="O32" s="13">
        <f t="shared" si="6"/>
        <v>25</v>
      </c>
      <c r="P32" s="10" t="str">
        <f t="shared" si="7"/>
        <v>C</v>
      </c>
    </row>
    <row r="33" spans="1:16" ht="12.75">
      <c r="A33" s="16">
        <v>92</v>
      </c>
      <c r="B33" s="17" t="s">
        <v>204</v>
      </c>
      <c r="C33" s="17" t="s">
        <v>11</v>
      </c>
      <c r="D33" s="19">
        <v>12.45</v>
      </c>
      <c r="E33" s="13">
        <f t="shared" si="0"/>
        <v>28</v>
      </c>
      <c r="F33" s="19">
        <v>12.1</v>
      </c>
      <c r="G33" s="13">
        <f t="shared" si="1"/>
        <v>25</v>
      </c>
      <c r="H33" s="19">
        <v>9.95</v>
      </c>
      <c r="I33" s="13">
        <f t="shared" si="2"/>
        <v>32</v>
      </c>
      <c r="J33" s="19">
        <v>11.5</v>
      </c>
      <c r="K33" s="13">
        <f t="shared" si="3"/>
        <v>8</v>
      </c>
      <c r="L33" s="19">
        <v>11.9</v>
      </c>
      <c r="M33" s="13">
        <f t="shared" si="4"/>
        <v>24</v>
      </c>
      <c r="N33" s="14">
        <f t="shared" si="5"/>
        <v>57.9</v>
      </c>
      <c r="O33" s="13">
        <f t="shared" si="6"/>
        <v>26</v>
      </c>
      <c r="P33" s="10" t="str">
        <f t="shared" si="7"/>
        <v>C</v>
      </c>
    </row>
    <row r="34" spans="1:16" ht="12.75">
      <c r="A34" s="16">
        <v>100</v>
      </c>
      <c r="B34" s="17" t="s">
        <v>212</v>
      </c>
      <c r="C34" s="17" t="s">
        <v>22</v>
      </c>
      <c r="D34" s="19">
        <v>12.45</v>
      </c>
      <c r="E34" s="13">
        <f t="shared" si="0"/>
        <v>28</v>
      </c>
      <c r="F34" s="19">
        <v>11.35</v>
      </c>
      <c r="G34" s="13">
        <f t="shared" si="1"/>
        <v>33</v>
      </c>
      <c r="H34" s="19">
        <v>11.65</v>
      </c>
      <c r="I34" s="13">
        <f t="shared" si="2"/>
        <v>10</v>
      </c>
      <c r="J34" s="19">
        <v>10.4</v>
      </c>
      <c r="K34" s="13">
        <f t="shared" si="3"/>
        <v>29</v>
      </c>
      <c r="L34" s="19">
        <v>12.05</v>
      </c>
      <c r="M34" s="13">
        <f t="shared" si="4"/>
        <v>17</v>
      </c>
      <c r="N34" s="14">
        <f t="shared" si="5"/>
        <v>57.89999999999999</v>
      </c>
      <c r="O34" s="13">
        <f t="shared" si="6"/>
        <v>27</v>
      </c>
      <c r="P34" s="10" t="str">
        <f t="shared" si="7"/>
        <v>C</v>
      </c>
    </row>
    <row r="35" spans="1:16" ht="12.75">
      <c r="A35" s="16">
        <v>94</v>
      </c>
      <c r="B35" s="40" t="s">
        <v>206</v>
      </c>
      <c r="C35" s="40" t="s">
        <v>21</v>
      </c>
      <c r="D35" s="37">
        <v>13</v>
      </c>
      <c r="E35" s="36">
        <f t="shared" si="0"/>
        <v>9</v>
      </c>
      <c r="F35" s="37">
        <v>11.45</v>
      </c>
      <c r="G35" s="36">
        <f t="shared" si="1"/>
        <v>30</v>
      </c>
      <c r="H35" s="37">
        <v>11.3</v>
      </c>
      <c r="I35" s="36">
        <f t="shared" si="2"/>
        <v>18</v>
      </c>
      <c r="J35" s="37">
        <v>10.95</v>
      </c>
      <c r="K35" s="36">
        <f t="shared" si="3"/>
        <v>23</v>
      </c>
      <c r="L35" s="37">
        <v>10.9</v>
      </c>
      <c r="M35" s="36">
        <f t="shared" si="4"/>
        <v>32</v>
      </c>
      <c r="N35" s="38">
        <f t="shared" si="5"/>
        <v>57.6</v>
      </c>
      <c r="O35" s="36">
        <f t="shared" si="6"/>
        <v>28</v>
      </c>
      <c r="P35" s="39" t="str">
        <f t="shared" si="7"/>
        <v>C</v>
      </c>
    </row>
    <row r="36" spans="1:16" ht="12.75">
      <c r="A36" s="16">
        <v>101</v>
      </c>
      <c r="B36" s="17" t="s">
        <v>213</v>
      </c>
      <c r="C36" s="17" t="s">
        <v>22</v>
      </c>
      <c r="D36" s="19">
        <v>12.4</v>
      </c>
      <c r="E36" s="13">
        <f t="shared" si="0"/>
        <v>31</v>
      </c>
      <c r="F36" s="19">
        <v>11.75</v>
      </c>
      <c r="G36" s="13">
        <f t="shared" si="1"/>
        <v>29</v>
      </c>
      <c r="H36" s="19">
        <v>9.9</v>
      </c>
      <c r="I36" s="13">
        <f t="shared" si="2"/>
        <v>33</v>
      </c>
      <c r="J36" s="19">
        <v>11.3</v>
      </c>
      <c r="K36" s="13">
        <f t="shared" si="3"/>
        <v>13</v>
      </c>
      <c r="L36" s="19">
        <v>12</v>
      </c>
      <c r="M36" s="13">
        <f t="shared" si="4"/>
        <v>22</v>
      </c>
      <c r="N36" s="14">
        <f t="shared" si="5"/>
        <v>57.349999999999994</v>
      </c>
      <c r="O36" s="13">
        <f t="shared" si="6"/>
        <v>29</v>
      </c>
      <c r="P36" s="10" t="str">
        <f t="shared" si="7"/>
        <v>C</v>
      </c>
    </row>
    <row r="37" spans="1:16" ht="12.75">
      <c r="A37" s="16">
        <v>83</v>
      </c>
      <c r="B37" s="17" t="s">
        <v>195</v>
      </c>
      <c r="C37" s="17" t="s">
        <v>23</v>
      </c>
      <c r="D37" s="19">
        <v>12.45</v>
      </c>
      <c r="E37" s="13">
        <f t="shared" si="0"/>
        <v>28</v>
      </c>
      <c r="F37" s="19">
        <v>12.25</v>
      </c>
      <c r="G37" s="13">
        <f t="shared" si="1"/>
        <v>20</v>
      </c>
      <c r="H37" s="19">
        <v>10.85</v>
      </c>
      <c r="I37" s="13">
        <f t="shared" si="2"/>
        <v>24</v>
      </c>
      <c r="J37" s="19">
        <v>11</v>
      </c>
      <c r="K37" s="13">
        <f t="shared" si="3"/>
        <v>22</v>
      </c>
      <c r="L37" s="19">
        <v>10.75</v>
      </c>
      <c r="M37" s="13">
        <f t="shared" si="4"/>
        <v>33</v>
      </c>
      <c r="N37" s="14">
        <f t="shared" si="5"/>
        <v>57.3</v>
      </c>
      <c r="O37" s="13">
        <f t="shared" si="6"/>
        <v>30</v>
      </c>
      <c r="P37" s="10" t="str">
        <f t="shared" si="7"/>
        <v>C</v>
      </c>
    </row>
    <row r="38" spans="1:16" ht="12.75">
      <c r="A38" s="16">
        <v>72</v>
      </c>
      <c r="B38" s="17" t="s">
        <v>186</v>
      </c>
      <c r="C38" s="17" t="s">
        <v>12</v>
      </c>
      <c r="D38" s="19">
        <v>12.9</v>
      </c>
      <c r="E38" s="13">
        <f t="shared" si="0"/>
        <v>14</v>
      </c>
      <c r="F38" s="19">
        <v>12.1</v>
      </c>
      <c r="G38" s="13">
        <f t="shared" si="1"/>
        <v>25</v>
      </c>
      <c r="H38" s="19">
        <v>9.1</v>
      </c>
      <c r="I38" s="13">
        <f t="shared" si="2"/>
        <v>34</v>
      </c>
      <c r="J38" s="19">
        <v>9.7</v>
      </c>
      <c r="K38" s="13">
        <f t="shared" si="3"/>
        <v>33</v>
      </c>
      <c r="L38" s="19">
        <v>12.9</v>
      </c>
      <c r="M38" s="13">
        <f t="shared" si="4"/>
        <v>8</v>
      </c>
      <c r="N38" s="14">
        <f t="shared" si="5"/>
        <v>56.699999999999996</v>
      </c>
      <c r="O38" s="13">
        <f t="shared" si="6"/>
        <v>31</v>
      </c>
      <c r="P38" s="10" t="str">
        <f t="shared" si="7"/>
        <v>C</v>
      </c>
    </row>
    <row r="39" spans="1:16" ht="12.75">
      <c r="A39" s="16">
        <v>68</v>
      </c>
      <c r="B39" s="17" t="s">
        <v>182</v>
      </c>
      <c r="C39" s="17" t="s">
        <v>20</v>
      </c>
      <c r="D39" s="19">
        <v>12.6</v>
      </c>
      <c r="E39" s="13">
        <f t="shared" si="0"/>
        <v>23</v>
      </c>
      <c r="F39" s="19">
        <v>12.55</v>
      </c>
      <c r="G39" s="13">
        <f t="shared" si="1"/>
        <v>9</v>
      </c>
      <c r="H39" s="19">
        <v>10.05</v>
      </c>
      <c r="I39" s="13">
        <f t="shared" si="2"/>
        <v>31</v>
      </c>
      <c r="J39" s="19">
        <v>9.7</v>
      </c>
      <c r="K39" s="13">
        <f t="shared" si="3"/>
        <v>33</v>
      </c>
      <c r="L39" s="19">
        <v>11.55</v>
      </c>
      <c r="M39" s="13">
        <f t="shared" si="4"/>
        <v>27</v>
      </c>
      <c r="N39" s="14">
        <f t="shared" si="5"/>
        <v>56.45</v>
      </c>
      <c r="O39" s="13">
        <f t="shared" si="6"/>
        <v>32</v>
      </c>
      <c r="P39" s="10" t="str">
        <f t="shared" si="7"/>
        <v>C</v>
      </c>
    </row>
    <row r="40" spans="1:16" ht="12.75">
      <c r="A40" s="16">
        <v>96</v>
      </c>
      <c r="B40" s="17" t="s">
        <v>208</v>
      </c>
      <c r="C40" s="17" t="s">
        <v>22</v>
      </c>
      <c r="D40" s="19">
        <v>12.5</v>
      </c>
      <c r="E40" s="13">
        <f t="shared" si="0"/>
        <v>27</v>
      </c>
      <c r="F40" s="19">
        <v>11.45</v>
      </c>
      <c r="G40" s="13">
        <f t="shared" si="1"/>
        <v>30</v>
      </c>
      <c r="H40" s="19">
        <v>10.85</v>
      </c>
      <c r="I40" s="13">
        <f t="shared" si="2"/>
        <v>24</v>
      </c>
      <c r="J40" s="19">
        <v>10.4</v>
      </c>
      <c r="K40" s="13">
        <f t="shared" si="3"/>
        <v>29</v>
      </c>
      <c r="L40" s="19">
        <v>11.1</v>
      </c>
      <c r="M40" s="13">
        <f t="shared" si="4"/>
        <v>30</v>
      </c>
      <c r="N40" s="14">
        <f t="shared" si="5"/>
        <v>56.3</v>
      </c>
      <c r="O40" s="13">
        <f t="shared" si="6"/>
        <v>33</v>
      </c>
      <c r="P40" s="10" t="str">
        <f t="shared" si="7"/>
        <v>C</v>
      </c>
    </row>
    <row r="41" spans="1:16" ht="12.75">
      <c r="A41" s="16">
        <v>82</v>
      </c>
      <c r="B41" s="17" t="s">
        <v>194</v>
      </c>
      <c r="C41" s="17" t="s">
        <v>23</v>
      </c>
      <c r="D41" s="19">
        <v>11.9</v>
      </c>
      <c r="E41" s="13">
        <f t="shared" si="0"/>
        <v>34</v>
      </c>
      <c r="F41" s="19">
        <v>10.5</v>
      </c>
      <c r="G41" s="13">
        <f t="shared" si="1"/>
        <v>34</v>
      </c>
      <c r="H41" s="19">
        <v>11.15</v>
      </c>
      <c r="I41" s="13">
        <f t="shared" si="2"/>
        <v>23</v>
      </c>
      <c r="J41" s="19">
        <v>10.55</v>
      </c>
      <c r="K41" s="13">
        <f t="shared" si="3"/>
        <v>27</v>
      </c>
      <c r="L41" s="19">
        <v>8.5</v>
      </c>
      <c r="M41" s="13">
        <f t="shared" si="4"/>
        <v>34</v>
      </c>
      <c r="N41" s="14">
        <f t="shared" si="5"/>
        <v>52.599999999999994</v>
      </c>
      <c r="O41" s="13">
        <f t="shared" si="6"/>
        <v>34</v>
      </c>
      <c r="P41" s="10" t="str">
        <f t="shared" si="7"/>
        <v>P</v>
      </c>
    </row>
    <row r="42" spans="4:15" ht="12.7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4:15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4:15" ht="12.7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4:15" ht="12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4:15" ht="12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4:15" ht="12.7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4:15" ht="12.7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4:15" ht="12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4:14" ht="12.7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4:14" ht="12.7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4:14" ht="12.7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4:14" ht="12.7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4:14" ht="12.7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4:14" ht="12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4:14" ht="12.7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4:14" ht="12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4:14" ht="12.7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4:14" ht="12.7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4:14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4:14" ht="12.7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4:14" ht="12.7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4:14" ht="12.7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4:14" ht="12.7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4:14" ht="12.7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4:14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4:14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4:14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4:14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4:14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4:14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4:14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4:14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4:14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4:14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4:14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4:14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4:14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4:14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4:14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4:14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4:14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4:14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4:14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4:14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4:14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4:14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4:14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4:14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4:14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4:14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4:14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4:14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4:14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4:14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4:14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4:14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4:14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4:14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4:14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4:14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4:14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4:14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4:14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4:14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4:14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4:14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4:14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4:14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4:14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4:14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4:14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4:14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4:14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4:14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4:14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4:14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4:14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4:14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4:14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4:14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4:14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4:14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4:14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4:14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4:14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4:14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4:14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4:14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4:14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4:14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4:14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4:14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4:14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4:14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4:14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4:14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4:14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4:14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4:14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4:14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4:14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4:14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4:14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4:14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4:14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4:14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4:14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4:14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4:14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4:14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4:14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4:14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4:14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4:14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4:14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4:14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4:14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4:14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4:14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4:14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4:14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4:14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4:14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4:14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4:14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4:14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4:14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4:14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4:14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4:14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4:14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4:14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4:14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4:14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4:14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4:14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4:14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4:14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4:14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4:14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4:14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4:14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4:14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4:14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4:14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4:14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4:14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4:14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4:14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4:14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4:14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4:14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4:14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4:14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4:14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4:14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4:14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4:14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4:14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4:14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4:14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4:14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4:14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4:14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4:14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4:14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4:14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4:14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4:14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4:14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4:14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4:14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4:14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4:14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4:14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4:14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4:14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4:14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4:14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4:14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4:14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4:14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4:14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4:14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4:14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4:14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4:14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4:14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4:14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4:14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4:14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4:14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4:14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4:14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4:14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4:14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4:14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4:14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4:14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4:14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4:14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4:14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4:14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4:14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4:14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4:14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4:14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4:14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4:14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4:14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4:14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4:14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4:14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4:14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4:14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4:14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4:14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4:14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4:14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4:14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4:14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4:14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4:14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4:14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4:14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4:14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4:14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4:14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4:14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4:14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4:14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4:14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4:14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4:14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4:14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4:14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4:14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4:14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4:14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4:14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4:14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4:14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4:14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4:14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4:14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4:14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4:14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4:14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4:14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4:14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4:14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4:14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4:14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4:14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4:14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4:14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4:14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4:14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4:14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4:14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4:14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4:14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4:14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4:14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4:14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4:14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4:14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4:14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4:14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4:14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4:14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4:14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4:14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4:14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4:14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4:14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4:14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4:14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4:14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4:14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4:14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4:14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4:14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4:14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4:14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4:14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4:14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4:14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4:14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4:14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4:14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4:14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4:14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4:14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4:14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4:14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4:14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4:14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4:14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4:14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4:14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4:14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4:14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4:14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4:14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4:14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4:14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4:14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4:14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4:14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4:14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4:14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4:14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4:14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4:14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4:14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4:14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4:14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4:14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4:14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4:14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4:14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4:14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4:14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4:14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4:14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4:14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4:14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4:14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4:14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4:14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4:14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4:14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4:14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4:14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4:14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4:14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4:14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4:14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4:14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4:14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4:14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4:14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4:14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4:14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4:14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4:14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4:14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4:14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4:14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4:14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4:14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4:14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4:14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4:14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4:14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4:14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4:14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4:14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4:14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4:14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4:14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4:14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4:14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4:14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4:14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4:14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4:14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4:14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4:14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4:14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4:14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4:14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4:14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4:14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4:14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4:14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4:14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4:14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4:14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4:14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4:14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4:14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4:14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4:14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4:14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4:14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4:14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4:14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4:14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4:14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4:14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4:14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4:14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4:14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4:14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4:14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4:14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4:14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4:14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4:14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4:14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4:14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4:14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4:14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4:14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4:14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4:14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4:14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4:14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4:14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4:14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4:14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4:14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4:14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4:14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4:14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4:14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4:14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4:14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4:14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4:14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4:14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4:14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4:14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4:14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4:14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4:14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4:14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4:14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4:14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4:14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4:14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4:14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4:14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4:14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4:14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4:14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4:14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4:14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4:14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4:14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4:14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4:14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4:14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4:14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4:14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4:14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4:14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4:14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4:14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4:14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4:14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4:14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4:14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4:14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4:14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4:14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4:14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4:14" ht="12.7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4:14" ht="12.7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4:14" ht="12.7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4:14" ht="12.7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4:14" ht="12.7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4:14" ht="12.7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4:14" ht="12.7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4:14" ht="12.7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4:14" ht="12.7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4:14" ht="12.7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4:14" ht="12.7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4:14" ht="12.7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4:14" ht="12.7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4:14" ht="12.7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4:14" ht="12.7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4:14" ht="12.7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4:14" ht="12.7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4:14" ht="12.7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4:14" ht="12.7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4:14" ht="12.7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4:14" ht="12.7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4:14" ht="12.7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4:14" ht="12.7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4:14" ht="12.7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4:14" ht="12.7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4:14" ht="12.7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4:14" ht="12.7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4:14" ht="12.7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4:14" ht="12.7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4:14" ht="12.7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4:14" ht="12.7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4:14" ht="12.7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4:14" ht="12.7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4:14" ht="12.7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4:14" ht="12.7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4:14" ht="12.7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4:14" ht="12.7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4:14" ht="12.7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4:14" ht="12.7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4:14" ht="12.7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4:14" ht="12.7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4:14" ht="12.7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4:14" ht="12.7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4:14" ht="12.7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4:14" ht="12.7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4:14" ht="12.7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4:14" ht="12.7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4:14" ht="12.7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4:14" ht="12.7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4:14" ht="12.7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4:14" ht="12.7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4:14" ht="12.7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4:14" ht="12.7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4:14" ht="12.7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4:14" ht="12.7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4:14" ht="12.7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4:14" ht="12.7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4:14" ht="12.7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4:14" ht="12.7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4:14" ht="12.7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4:14" ht="12.7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4:14" ht="12.7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4:14" ht="12.7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4:14" ht="12.7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4:14" ht="12.7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4:14" ht="12.7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4:14" ht="12.7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4:14" ht="12.7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4:14" ht="12.7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4:14" ht="12.7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4:14" ht="12.7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4:14" ht="12.7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4:14" ht="12.7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4:14" ht="12.75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4:14" ht="12.75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4:14" ht="12.75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4:14" ht="12.75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4:14" ht="12.75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4:14" ht="12.75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4:14" ht="12.75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4:14" ht="12.75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4:14" ht="12.75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4:14" ht="12.75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4:14" ht="12.75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4:14" ht="12.75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4:14" ht="12.75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4:14" ht="12.75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4:14" ht="12.75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4:14" ht="12.75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4:14" ht="12.75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4:14" ht="12.75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4:14" ht="12.75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4:14" ht="12.75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4:14" ht="12.75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4:14" ht="12.75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4:14" ht="12.75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4:14" ht="12.75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4:14" ht="12.75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4:14" ht="12.75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4:14" ht="12.75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4:14" ht="12.75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4:14" ht="12.75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4:14" ht="12.75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4:14" ht="12.75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4:14" ht="12.75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4:14" ht="12.75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4:14" ht="12.75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4:14" ht="12.75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4:14" ht="12.75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4:14" ht="12.75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4:14" ht="12.75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4:14" ht="12.75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4:14" ht="12.75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4:14" ht="12.75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4:14" ht="12.75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4:14" ht="12.75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4:14" ht="12.75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4:14" ht="12.75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4:14" ht="12.75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4:14" ht="12.75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4:14" ht="12.75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4:14" ht="12.75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4:14" ht="12.75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4:14" ht="12.75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4:14" ht="12.75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4:14" ht="12.75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4:14" ht="12.75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4:14" ht="12.75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4:14" ht="12.75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4:14" ht="12.75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4:14" ht="12.75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4:14" ht="12.75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4:14" ht="12.75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4:14" ht="12.75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4:14" ht="12.75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4:14" ht="12.75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4:14" ht="12.75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4:14" ht="12.75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4:14" ht="12.75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4:14" ht="12.75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4:14" ht="12.75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4:14" ht="12.75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4:14" ht="12.75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4:14" ht="12.75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4:14" ht="12.75"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4:14" ht="12.75"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4:14" ht="12.75"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4:14" ht="12.75"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4:14" ht="12.75"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4:14" ht="12.75"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4:14" ht="12.75"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4:14" ht="12.75"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4:14" ht="12.75"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4:14" ht="12.75"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</sheetData>
  <sheetProtection/>
  <autoFilter ref="A7:P41"/>
  <mergeCells count="2">
    <mergeCell ref="A1:N1"/>
    <mergeCell ref="A2:N2"/>
  </mergeCells>
  <conditionalFormatting sqref="O50:O65536 O1:O41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gridLines="1" horizontalCentered="1"/>
  <pageMargins left="0.1968503937007874" right="0.1968503937007874" top="0.6299212598425197" bottom="0.11811023622047245" header="0.11811023622047245" footer="0.11811023622047245"/>
  <pageSetup horizontalDpi="300" verticalDpi="300" orientation="portrait" paperSize="9" scale="63" r:id="rId1"/>
  <headerFooter alignWithMargins="0">
    <oddHeader>&amp;C&amp;"Albertus Extra Bold,Bold"&amp;16
&amp;"Times New Roman,Regular"&amp;10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H25" sqref="H25"/>
    </sheetView>
  </sheetViews>
  <sheetFormatPr defaultColWidth="9.33203125" defaultRowHeight="12.75"/>
  <cols>
    <col min="1" max="1" width="6" style="0" bestFit="1" customWidth="1"/>
    <col min="2" max="2" width="35.33203125" style="0" bestFit="1" customWidth="1"/>
    <col min="3" max="3" width="20.66015625" style="0" bestFit="1" customWidth="1"/>
    <col min="4" max="4" width="8.33203125" style="0" bestFit="1" customWidth="1"/>
    <col min="5" max="5" width="6.33203125" style="0" bestFit="1" customWidth="1"/>
    <col min="6" max="6" width="7.16015625" style="0" bestFit="1" customWidth="1"/>
    <col min="7" max="7" width="6.33203125" style="0" bestFit="1" customWidth="1"/>
    <col min="8" max="8" width="7.5" style="0" bestFit="1" customWidth="1"/>
    <col min="9" max="9" width="6.33203125" style="0" bestFit="1" customWidth="1"/>
    <col min="10" max="10" width="8" style="0" bestFit="1" customWidth="1"/>
    <col min="11" max="11" width="6.33203125" style="0" bestFit="1" customWidth="1"/>
    <col min="12" max="12" width="9" style="0" bestFit="1" customWidth="1"/>
    <col min="13" max="13" width="6.33203125" style="0" bestFit="1" customWidth="1"/>
    <col min="14" max="14" width="8.16015625" style="0" bestFit="1" customWidth="1"/>
    <col min="15" max="15" width="6.16015625" style="0" bestFit="1" customWidth="1"/>
  </cols>
  <sheetData>
    <row r="1" spans="1:14" s="6" customFormat="1" ht="12.7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6" customFormat="1" ht="12.75">
      <c r="A2" s="35" t="s">
        <v>367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3" s="6" customFormat="1" ht="12.75">
      <c r="A3" s="4"/>
      <c r="B3" s="4"/>
      <c r="C3" s="4"/>
      <c r="D3" s="9"/>
      <c r="F3" s="9"/>
      <c r="H3" s="9"/>
      <c r="J3" s="9"/>
      <c r="M3" s="1"/>
    </row>
    <row r="4" spans="1:14" s="1" customFormat="1" ht="12.75">
      <c r="A4" s="4"/>
      <c r="B4" s="4" t="s">
        <v>0</v>
      </c>
      <c r="C4" s="4" t="s">
        <v>1</v>
      </c>
      <c r="D4" s="11" t="s">
        <v>2</v>
      </c>
      <c r="E4" s="1" t="s">
        <v>3</v>
      </c>
      <c r="F4" s="11" t="s">
        <v>4</v>
      </c>
      <c r="G4" s="1" t="s">
        <v>3</v>
      </c>
      <c r="H4" s="11" t="s">
        <v>5</v>
      </c>
      <c r="I4" s="1" t="s">
        <v>3</v>
      </c>
      <c r="J4" s="11" t="s">
        <v>6</v>
      </c>
      <c r="K4" s="1" t="s">
        <v>3</v>
      </c>
      <c r="L4" s="1" t="s">
        <v>7</v>
      </c>
      <c r="M4" s="1" t="s">
        <v>3</v>
      </c>
      <c r="N4" s="2"/>
    </row>
    <row r="5" spans="1:14" s="1" customFormat="1" ht="12.75">
      <c r="A5" s="4"/>
      <c r="B5" s="4"/>
      <c r="C5" s="4"/>
      <c r="D5" s="11"/>
      <c r="F5" s="11"/>
      <c r="H5" s="11"/>
      <c r="J5" s="11"/>
      <c r="N5" s="2"/>
    </row>
    <row r="6" spans="1:14" s="1" customFormat="1" ht="18.75">
      <c r="A6" s="4"/>
      <c r="B6" s="7" t="s">
        <v>368</v>
      </c>
      <c r="C6" s="4"/>
      <c r="D6" s="11"/>
      <c r="F6" s="11"/>
      <c r="H6" s="11"/>
      <c r="J6" s="11"/>
      <c r="N6" s="2"/>
    </row>
    <row r="8" spans="1:13" ht="12.75">
      <c r="A8" s="16">
        <v>102</v>
      </c>
      <c r="B8" s="17" t="s">
        <v>215</v>
      </c>
      <c r="C8" s="17" t="s">
        <v>18</v>
      </c>
      <c r="D8" s="19">
        <v>12</v>
      </c>
      <c r="E8" s="13">
        <f>RANK(D8,D$8:D$12)</f>
        <v>3</v>
      </c>
      <c r="F8" s="19">
        <v>9.95</v>
      </c>
      <c r="G8" s="13">
        <f>RANK(F8,F$8:F$12)</f>
        <v>2</v>
      </c>
      <c r="H8" s="19">
        <v>10.8</v>
      </c>
      <c r="I8" s="13">
        <f>RANK(H8,H$8:H$12)</f>
        <v>2</v>
      </c>
      <c r="J8" s="19">
        <v>9.9</v>
      </c>
      <c r="K8" s="13">
        <f>RANK(J8,J$8:J$12)</f>
        <v>4</v>
      </c>
      <c r="L8" s="14">
        <f>D8+F8+H8+J8</f>
        <v>42.65</v>
      </c>
      <c r="M8" s="13">
        <f>RANK(L8,L$8:L$12)</f>
        <v>1</v>
      </c>
    </row>
    <row r="9" spans="1:13" ht="12.75">
      <c r="A9" s="16">
        <v>103</v>
      </c>
      <c r="B9" s="17" t="s">
        <v>214</v>
      </c>
      <c r="C9" s="17" t="s">
        <v>39</v>
      </c>
      <c r="D9" s="19">
        <v>12.05</v>
      </c>
      <c r="E9" s="13">
        <f>RANK(D9,D$8:D$12)</f>
        <v>1</v>
      </c>
      <c r="F9" s="19">
        <v>10.05</v>
      </c>
      <c r="G9" s="13">
        <f>RANK(F9,F$8:F$12)</f>
        <v>1</v>
      </c>
      <c r="H9" s="19">
        <v>9.5</v>
      </c>
      <c r="I9" s="13">
        <f>RANK(H9,H$8:H$12)</f>
        <v>5</v>
      </c>
      <c r="J9" s="19">
        <v>11</v>
      </c>
      <c r="K9" s="13">
        <f>RANK(J9,J$8:J$12)</f>
        <v>1</v>
      </c>
      <c r="L9" s="14">
        <f>D9+F9+H9+J9</f>
        <v>42.6</v>
      </c>
      <c r="M9" s="13">
        <f>RANK(L9,L$8:L$12)</f>
        <v>2</v>
      </c>
    </row>
    <row r="10" spans="1:13" ht="12.75">
      <c r="A10" s="16">
        <v>104</v>
      </c>
      <c r="B10" s="17" t="s">
        <v>216</v>
      </c>
      <c r="C10" s="17" t="s">
        <v>39</v>
      </c>
      <c r="D10" s="19">
        <v>11.9</v>
      </c>
      <c r="E10" s="13">
        <f>RANK(D10,D$8:D$12)</f>
        <v>4</v>
      </c>
      <c r="F10" s="19">
        <v>9.3</v>
      </c>
      <c r="G10" s="13">
        <f>RANK(F10,F$8:F$12)</f>
        <v>4</v>
      </c>
      <c r="H10" s="19">
        <v>11.05</v>
      </c>
      <c r="I10" s="13">
        <f>RANK(H10,H$8:H$12)</f>
        <v>1</v>
      </c>
      <c r="J10" s="19">
        <v>10.25</v>
      </c>
      <c r="K10" s="13">
        <f>RANK(J10,J$8:J$12)</f>
        <v>3</v>
      </c>
      <c r="L10" s="14">
        <f>D10+F10+H10+J10</f>
        <v>42.5</v>
      </c>
      <c r="M10" s="13">
        <f>RANK(L10,L$8:L$12)</f>
        <v>3</v>
      </c>
    </row>
    <row r="11" spans="1:13" ht="12.75">
      <c r="A11" s="16">
        <v>107</v>
      </c>
      <c r="B11" s="17" t="s">
        <v>218</v>
      </c>
      <c r="C11" s="17" t="s">
        <v>12</v>
      </c>
      <c r="D11" s="19">
        <v>11.65</v>
      </c>
      <c r="E11" s="13">
        <f>RANK(D11,D$8:D$12)</f>
        <v>5</v>
      </c>
      <c r="F11" s="19">
        <v>9.65</v>
      </c>
      <c r="G11" s="13">
        <f>RANK(F11,F$8:F$12)</f>
        <v>3</v>
      </c>
      <c r="H11" s="19">
        <v>9.9</v>
      </c>
      <c r="I11" s="13">
        <f>RANK(H11,H$8:H$12)</f>
        <v>3</v>
      </c>
      <c r="J11" s="19">
        <v>9.8</v>
      </c>
      <c r="K11" s="13">
        <f>RANK(J11,J$8:J$12)</f>
        <v>5</v>
      </c>
      <c r="L11" s="14">
        <f>D11+F11+H11+J11</f>
        <v>41</v>
      </c>
      <c r="M11" s="13">
        <f>RANK(L11,L$8:L$12)</f>
        <v>4</v>
      </c>
    </row>
    <row r="12" spans="1:13" ht="12.75">
      <c r="A12" s="16">
        <v>105</v>
      </c>
      <c r="B12" s="17" t="s">
        <v>217</v>
      </c>
      <c r="C12" s="17" t="s">
        <v>22</v>
      </c>
      <c r="D12" s="19">
        <v>12.05</v>
      </c>
      <c r="E12" s="13">
        <f>RANK(D12,D$8:D$12)</f>
        <v>1</v>
      </c>
      <c r="F12" s="19">
        <v>8.7</v>
      </c>
      <c r="G12" s="13">
        <f>RANK(F12,F$8:F$12)</f>
        <v>5</v>
      </c>
      <c r="H12" s="19">
        <v>9.6</v>
      </c>
      <c r="I12" s="13">
        <f>RANK(H12,H$8:H$12)</f>
        <v>4</v>
      </c>
      <c r="J12" s="19">
        <v>10.55</v>
      </c>
      <c r="K12" s="13">
        <f>RANK(J12,J$8:J$12)</f>
        <v>2</v>
      </c>
      <c r="L12" s="14">
        <f>D12+F12+H12+J12</f>
        <v>40.900000000000006</v>
      </c>
      <c r="M12" s="13">
        <f>RANK(L12,L$8:L$12)</f>
        <v>5</v>
      </c>
    </row>
    <row r="14" spans="1:17" ht="18.75">
      <c r="A14" s="1"/>
      <c r="B14" s="7" t="s">
        <v>291</v>
      </c>
      <c r="C14" s="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2.75">
      <c r="A15" s="3"/>
      <c r="B15" s="3"/>
      <c r="C15" s="1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3" ht="12.75">
      <c r="A16" s="16" t="s">
        <v>144</v>
      </c>
      <c r="B16" s="17" t="s">
        <v>292</v>
      </c>
      <c r="C16" s="17" t="s">
        <v>24</v>
      </c>
      <c r="D16" s="19">
        <v>13</v>
      </c>
      <c r="E16" s="13">
        <f>RANK(D16,D$16:D$21)</f>
        <v>1</v>
      </c>
      <c r="F16" s="19">
        <v>9.55</v>
      </c>
      <c r="G16" s="13">
        <f>RANK(F16,F$16:F$21)</f>
        <v>1</v>
      </c>
      <c r="H16" s="19">
        <v>9.95</v>
      </c>
      <c r="I16" s="13">
        <f aca="true" t="shared" si="0" ref="I16:I21">RANK(H16,H$16:H$21)</f>
        <v>3</v>
      </c>
      <c r="J16" s="19">
        <v>10.35</v>
      </c>
      <c r="K16" s="13">
        <f aca="true" t="shared" si="1" ref="K16:K21">RANK(J16,J$16:J$21)</f>
        <v>2</v>
      </c>
      <c r="L16" s="14">
        <f aca="true" t="shared" si="2" ref="L16:L21">D16+F16+H16+J16</f>
        <v>42.85</v>
      </c>
      <c r="M16" s="13">
        <f aca="true" t="shared" si="3" ref="M16:M21">RANK(L16,L$16:L$21)</f>
        <v>1</v>
      </c>
    </row>
    <row r="17" spans="1:13" ht="12.75">
      <c r="A17" s="16" t="s">
        <v>293</v>
      </c>
      <c r="B17" s="17" t="s">
        <v>294</v>
      </c>
      <c r="C17" s="17" t="s">
        <v>24</v>
      </c>
      <c r="D17" s="19">
        <v>12.65</v>
      </c>
      <c r="E17" s="13">
        <f aca="true" t="shared" si="4" ref="E17:G21">RANK(D17,D$16:D$21)</f>
        <v>3</v>
      </c>
      <c r="F17" s="19">
        <v>8</v>
      </c>
      <c r="G17" s="13">
        <f t="shared" si="4"/>
        <v>4</v>
      </c>
      <c r="H17" s="19">
        <v>10.05</v>
      </c>
      <c r="I17" s="13">
        <f t="shared" si="0"/>
        <v>2</v>
      </c>
      <c r="J17" s="19">
        <v>10.4</v>
      </c>
      <c r="K17" s="13">
        <f t="shared" si="1"/>
        <v>1</v>
      </c>
      <c r="L17" s="14">
        <f t="shared" si="2"/>
        <v>41.1</v>
      </c>
      <c r="M17" s="13">
        <f t="shared" si="3"/>
        <v>2</v>
      </c>
    </row>
    <row r="18" spans="1:13" ht="12.75">
      <c r="A18" s="16" t="s">
        <v>297</v>
      </c>
      <c r="B18" s="17" t="s">
        <v>298</v>
      </c>
      <c r="C18" s="17" t="s">
        <v>15</v>
      </c>
      <c r="D18" s="19">
        <v>11.9</v>
      </c>
      <c r="E18" s="13">
        <f t="shared" si="4"/>
        <v>4</v>
      </c>
      <c r="F18" s="19">
        <v>8.8</v>
      </c>
      <c r="G18" s="13">
        <f t="shared" si="4"/>
        <v>2</v>
      </c>
      <c r="H18" s="19">
        <v>9.5</v>
      </c>
      <c r="I18" s="13">
        <f t="shared" si="0"/>
        <v>4</v>
      </c>
      <c r="J18" s="19">
        <v>9.6</v>
      </c>
      <c r="K18" s="13">
        <f t="shared" si="1"/>
        <v>4</v>
      </c>
      <c r="L18" s="14">
        <f t="shared" si="2"/>
        <v>39.800000000000004</v>
      </c>
      <c r="M18" s="13">
        <f t="shared" si="3"/>
        <v>3</v>
      </c>
    </row>
    <row r="19" spans="1:13" ht="12.75">
      <c r="A19" s="16" t="s">
        <v>151</v>
      </c>
      <c r="B19" s="17" t="s">
        <v>300</v>
      </c>
      <c r="C19" s="17" t="s">
        <v>10</v>
      </c>
      <c r="D19" s="19">
        <v>11.9</v>
      </c>
      <c r="E19" s="13">
        <f t="shared" si="4"/>
        <v>4</v>
      </c>
      <c r="F19" s="19">
        <v>8</v>
      </c>
      <c r="G19" s="13">
        <f t="shared" si="4"/>
        <v>4</v>
      </c>
      <c r="H19" s="19">
        <v>9.4</v>
      </c>
      <c r="I19" s="13">
        <f t="shared" si="0"/>
        <v>5</v>
      </c>
      <c r="J19" s="19">
        <v>9.95</v>
      </c>
      <c r="K19" s="13">
        <f t="shared" si="1"/>
        <v>3</v>
      </c>
      <c r="L19" s="14">
        <f t="shared" si="2"/>
        <v>39.25</v>
      </c>
      <c r="M19" s="13">
        <f t="shared" si="3"/>
        <v>4</v>
      </c>
    </row>
    <row r="20" spans="1:13" ht="12.75">
      <c r="A20" s="16" t="s">
        <v>149</v>
      </c>
      <c r="B20" s="17" t="s">
        <v>299</v>
      </c>
      <c r="C20" s="17" t="s">
        <v>18</v>
      </c>
      <c r="D20" s="19">
        <v>11.85</v>
      </c>
      <c r="E20" s="13">
        <f t="shared" si="4"/>
        <v>6</v>
      </c>
      <c r="F20" s="19">
        <v>8.25</v>
      </c>
      <c r="G20" s="13">
        <f t="shared" si="4"/>
        <v>3</v>
      </c>
      <c r="H20" s="19">
        <v>8.2</v>
      </c>
      <c r="I20" s="13">
        <f t="shared" si="0"/>
        <v>6</v>
      </c>
      <c r="J20" s="19">
        <v>8.05</v>
      </c>
      <c r="K20" s="13">
        <f t="shared" si="1"/>
        <v>5</v>
      </c>
      <c r="L20" s="14">
        <f t="shared" si="2"/>
        <v>36.35</v>
      </c>
      <c r="M20" s="13">
        <f t="shared" si="3"/>
        <v>5</v>
      </c>
    </row>
    <row r="21" spans="1:13" ht="12.75">
      <c r="A21" s="16" t="s">
        <v>295</v>
      </c>
      <c r="B21" s="17" t="s">
        <v>296</v>
      </c>
      <c r="C21" s="17" t="s">
        <v>24</v>
      </c>
      <c r="D21" s="19">
        <v>12.85</v>
      </c>
      <c r="E21" s="13">
        <f t="shared" si="4"/>
        <v>2</v>
      </c>
      <c r="F21" s="19">
        <v>5</v>
      </c>
      <c r="G21" s="13">
        <f t="shared" si="4"/>
        <v>6</v>
      </c>
      <c r="H21" s="19">
        <v>10.85</v>
      </c>
      <c r="I21" s="13">
        <f t="shared" si="0"/>
        <v>1</v>
      </c>
      <c r="J21" s="19">
        <v>0</v>
      </c>
      <c r="K21" s="13">
        <f t="shared" si="1"/>
        <v>6</v>
      </c>
      <c r="L21" s="14">
        <f t="shared" si="2"/>
        <v>28.700000000000003</v>
      </c>
      <c r="M21" s="13">
        <f t="shared" si="3"/>
        <v>6</v>
      </c>
    </row>
  </sheetData>
  <sheetProtection/>
  <mergeCells count="2">
    <mergeCell ref="A1:N1"/>
    <mergeCell ref="A2:N2"/>
  </mergeCells>
  <conditionalFormatting sqref="M8:M12 M3:M6 M16:M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5" bottom="0.75" header="0.3" footer="0.3"/>
  <pageSetup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1"/>
  <sheetViews>
    <sheetView tabSelected="1" zoomScale="88" zoomScaleNormal="8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29" sqref="A1:P129"/>
    </sheetView>
  </sheetViews>
  <sheetFormatPr defaultColWidth="6.33203125" defaultRowHeight="12.75"/>
  <cols>
    <col min="1" max="1" width="4.83203125" style="4" customWidth="1"/>
    <col min="2" max="2" width="37.83203125" style="4" customWidth="1"/>
    <col min="3" max="3" width="27.5" style="4" bestFit="1" customWidth="1"/>
    <col min="4" max="4" width="9" style="9" bestFit="1" customWidth="1"/>
    <col min="5" max="5" width="6.66015625" style="6" bestFit="1" customWidth="1"/>
    <col min="6" max="6" width="7.16015625" style="9" bestFit="1" customWidth="1"/>
    <col min="7" max="7" width="6.66015625" style="6" bestFit="1" customWidth="1"/>
    <col min="8" max="8" width="8.16015625" style="9" bestFit="1" customWidth="1"/>
    <col min="9" max="9" width="6.66015625" style="6" bestFit="1" customWidth="1"/>
    <col min="10" max="10" width="8.83203125" style="9" bestFit="1" customWidth="1"/>
    <col min="11" max="11" width="6.66015625" style="6" bestFit="1" customWidth="1"/>
    <col min="12" max="12" width="7.16015625" style="6" bestFit="1" customWidth="1"/>
    <col min="13" max="13" width="6.66015625" style="1" bestFit="1" customWidth="1"/>
    <col min="14" max="14" width="9" style="6" bestFit="1" customWidth="1"/>
    <col min="15" max="15" width="6.16015625" style="6" bestFit="1" customWidth="1"/>
    <col min="16" max="16" width="2.83203125" style="6" customWidth="1"/>
    <col min="17" max="16384" width="6.33203125" style="6" customWidth="1"/>
  </cols>
  <sheetData>
    <row r="1" spans="1:14" ht="12.7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35" t="s">
        <v>366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6" s="1" customFormat="1" ht="12.75">
      <c r="A4" s="4"/>
      <c r="B4" s="4" t="s">
        <v>0</v>
      </c>
      <c r="C4" s="4" t="s">
        <v>1</v>
      </c>
      <c r="D4" s="11" t="s">
        <v>2</v>
      </c>
      <c r="E4" s="1" t="s">
        <v>3</v>
      </c>
      <c r="F4" s="11" t="s">
        <v>4</v>
      </c>
      <c r="G4" s="1" t="s">
        <v>3</v>
      </c>
      <c r="H4" s="11" t="s">
        <v>5</v>
      </c>
      <c r="I4" s="1" t="s">
        <v>3</v>
      </c>
      <c r="J4" s="11" t="s">
        <v>6</v>
      </c>
      <c r="K4" s="1" t="s">
        <v>3</v>
      </c>
      <c r="L4" s="11" t="s">
        <v>8</v>
      </c>
      <c r="M4" s="3" t="s">
        <v>3</v>
      </c>
      <c r="N4" s="1" t="s">
        <v>7</v>
      </c>
      <c r="O4" s="1" t="s">
        <v>3</v>
      </c>
      <c r="P4" s="2"/>
    </row>
    <row r="5" spans="1:16" s="1" customFormat="1" ht="12.75">
      <c r="A5" s="4"/>
      <c r="B5" s="4"/>
      <c r="C5" s="4"/>
      <c r="D5" s="11"/>
      <c r="F5" s="11"/>
      <c r="H5" s="11"/>
      <c r="J5" s="11"/>
      <c r="L5" s="11"/>
      <c r="M5" s="3"/>
      <c r="P5" s="2"/>
    </row>
    <row r="6" spans="1:16" s="1" customFormat="1" ht="18.75">
      <c r="A6" s="4"/>
      <c r="B6" s="7" t="s">
        <v>36</v>
      </c>
      <c r="C6" s="4"/>
      <c r="D6" s="11"/>
      <c r="F6" s="11"/>
      <c r="H6" s="11"/>
      <c r="J6" s="11"/>
      <c r="L6" s="11"/>
      <c r="M6" s="3"/>
      <c r="P6" s="2"/>
    </row>
    <row r="7" spans="4:16" ht="12.75">
      <c r="D7" s="11"/>
      <c r="E7" s="1"/>
      <c r="F7" s="11"/>
      <c r="G7" s="1"/>
      <c r="H7" s="11"/>
      <c r="I7" s="1"/>
      <c r="J7" s="11"/>
      <c r="K7" s="1"/>
      <c r="L7" s="11"/>
      <c r="N7" s="1"/>
      <c r="O7" s="1"/>
      <c r="P7" s="1"/>
    </row>
    <row r="8" spans="1:16" ht="12.75">
      <c r="A8" s="16">
        <v>77</v>
      </c>
      <c r="B8" s="15" t="s">
        <v>171</v>
      </c>
      <c r="C8" s="15" t="s">
        <v>18</v>
      </c>
      <c r="D8" s="19">
        <v>12.77</v>
      </c>
      <c r="E8" s="13">
        <f aca="true" t="shared" si="0" ref="E8:E22">RANK(D8,D$8:D$22)</f>
        <v>2</v>
      </c>
      <c r="F8" s="19">
        <v>12.25</v>
      </c>
      <c r="G8" s="13">
        <f aca="true" t="shared" si="1" ref="G8:G22">RANK(F8,F$8:F$22)</f>
        <v>4</v>
      </c>
      <c r="H8" s="19">
        <v>12.6</v>
      </c>
      <c r="I8" s="13">
        <f aca="true" t="shared" si="2" ref="I8:I22">RANK(H8,H$8:H$22)</f>
        <v>1</v>
      </c>
      <c r="J8" s="19">
        <v>9.85</v>
      </c>
      <c r="K8" s="13">
        <f aca="true" t="shared" si="3" ref="K8:K22">RANK(J8,J$8:J$22)</f>
        <v>8</v>
      </c>
      <c r="L8" s="19">
        <v>12.7</v>
      </c>
      <c r="M8" s="13">
        <f aca="true" t="shared" si="4" ref="M8:M22">RANK(L8,L$8:L$22)</f>
        <v>1</v>
      </c>
      <c r="N8" s="14">
        <f aca="true" t="shared" si="5" ref="N8:N22">D8+F8+H8+J8+L8</f>
        <v>60.17</v>
      </c>
      <c r="O8" s="13">
        <f aca="true" t="shared" si="6" ref="O8:O22">RANK(N8,N$8:N$22)</f>
        <v>1</v>
      </c>
      <c r="P8" s="10" t="str">
        <f aca="true" t="shared" si="7" ref="P8:P22">IF(N8&lt;47.5,"F",(IF(N8&lt;52.5,"P",IF(N8&lt;57.5,"C","D"))))</f>
        <v>D</v>
      </c>
    </row>
    <row r="9" spans="1:16" ht="12.75">
      <c r="A9" s="16">
        <v>78</v>
      </c>
      <c r="B9" s="15" t="s">
        <v>172</v>
      </c>
      <c r="C9" s="15" t="s">
        <v>14</v>
      </c>
      <c r="D9" s="19">
        <v>12.67</v>
      </c>
      <c r="E9" s="13">
        <f t="shared" si="0"/>
        <v>4</v>
      </c>
      <c r="F9" s="19">
        <v>12.3</v>
      </c>
      <c r="G9" s="13">
        <f t="shared" si="1"/>
        <v>3</v>
      </c>
      <c r="H9" s="19">
        <v>10.95</v>
      </c>
      <c r="I9" s="13">
        <f t="shared" si="2"/>
        <v>6</v>
      </c>
      <c r="J9" s="19">
        <v>11.1</v>
      </c>
      <c r="K9" s="13">
        <f t="shared" si="3"/>
        <v>2</v>
      </c>
      <c r="L9" s="19">
        <v>12.3</v>
      </c>
      <c r="M9" s="13">
        <f t="shared" si="4"/>
        <v>6</v>
      </c>
      <c r="N9" s="14">
        <f t="shared" si="5"/>
        <v>59.32000000000001</v>
      </c>
      <c r="O9" s="13">
        <f t="shared" si="6"/>
        <v>2</v>
      </c>
      <c r="P9" s="10" t="str">
        <f t="shared" si="7"/>
        <v>D</v>
      </c>
    </row>
    <row r="10" spans="1:16" ht="12.75">
      <c r="A10" s="16">
        <v>72</v>
      </c>
      <c r="B10" s="17" t="s">
        <v>163</v>
      </c>
      <c r="C10" s="17" t="s">
        <v>25</v>
      </c>
      <c r="D10" s="19">
        <v>12.47</v>
      </c>
      <c r="E10" s="13">
        <f t="shared" si="0"/>
        <v>7</v>
      </c>
      <c r="F10" s="19">
        <v>12.55</v>
      </c>
      <c r="G10" s="13">
        <f t="shared" si="1"/>
        <v>1</v>
      </c>
      <c r="H10" s="19">
        <v>11.7</v>
      </c>
      <c r="I10" s="13">
        <f t="shared" si="2"/>
        <v>3</v>
      </c>
      <c r="J10" s="19">
        <v>9.95</v>
      </c>
      <c r="K10" s="13">
        <f t="shared" si="3"/>
        <v>7</v>
      </c>
      <c r="L10" s="19">
        <v>12.4</v>
      </c>
      <c r="M10" s="13">
        <f t="shared" si="4"/>
        <v>4</v>
      </c>
      <c r="N10" s="14">
        <f t="shared" si="5"/>
        <v>59.07</v>
      </c>
      <c r="O10" s="13">
        <f t="shared" si="6"/>
        <v>3</v>
      </c>
      <c r="P10" s="10" t="str">
        <f t="shared" si="7"/>
        <v>D</v>
      </c>
    </row>
    <row r="11" spans="1:16" ht="12.75">
      <c r="A11" s="16" t="s">
        <v>164</v>
      </c>
      <c r="B11" s="15" t="s">
        <v>165</v>
      </c>
      <c r="C11" s="15" t="s">
        <v>12</v>
      </c>
      <c r="D11" s="19">
        <v>12.4</v>
      </c>
      <c r="E11" s="13">
        <f t="shared" si="0"/>
        <v>9</v>
      </c>
      <c r="F11" s="19">
        <v>12.5</v>
      </c>
      <c r="G11" s="13">
        <f t="shared" si="1"/>
        <v>2</v>
      </c>
      <c r="H11" s="19">
        <v>11.4</v>
      </c>
      <c r="I11" s="13">
        <f t="shared" si="2"/>
        <v>4</v>
      </c>
      <c r="J11" s="19">
        <v>10.15</v>
      </c>
      <c r="K11" s="13">
        <f t="shared" si="3"/>
        <v>5</v>
      </c>
      <c r="L11" s="19">
        <v>12.2</v>
      </c>
      <c r="M11" s="13">
        <f t="shared" si="4"/>
        <v>7</v>
      </c>
      <c r="N11" s="14">
        <f t="shared" si="5"/>
        <v>58.64999999999999</v>
      </c>
      <c r="O11" s="13">
        <f t="shared" si="6"/>
        <v>4</v>
      </c>
      <c r="P11" s="10" t="str">
        <f t="shared" si="7"/>
        <v>D</v>
      </c>
    </row>
    <row r="12" spans="1:16" ht="12.75">
      <c r="A12" s="16" t="s">
        <v>158</v>
      </c>
      <c r="B12" s="17" t="s">
        <v>159</v>
      </c>
      <c r="C12" s="17" t="s">
        <v>20</v>
      </c>
      <c r="D12" s="19">
        <v>13.13</v>
      </c>
      <c r="E12" s="13">
        <f t="shared" si="0"/>
        <v>1</v>
      </c>
      <c r="F12" s="19">
        <v>11.45</v>
      </c>
      <c r="G12" s="13">
        <f t="shared" si="1"/>
        <v>12</v>
      </c>
      <c r="H12" s="19">
        <v>10.5</v>
      </c>
      <c r="I12" s="13">
        <f t="shared" si="2"/>
        <v>7</v>
      </c>
      <c r="J12" s="19">
        <v>11.5</v>
      </c>
      <c r="K12" s="13">
        <f t="shared" si="3"/>
        <v>1</v>
      </c>
      <c r="L12" s="19">
        <v>11.75</v>
      </c>
      <c r="M12" s="13">
        <f t="shared" si="4"/>
        <v>9</v>
      </c>
      <c r="N12" s="14">
        <f t="shared" si="5"/>
        <v>58.33</v>
      </c>
      <c r="O12" s="13">
        <f t="shared" si="6"/>
        <v>5</v>
      </c>
      <c r="P12" s="10" t="str">
        <f t="shared" si="7"/>
        <v>D</v>
      </c>
    </row>
    <row r="13" spans="1:16" ht="12.75">
      <c r="A13" s="16" t="s">
        <v>173</v>
      </c>
      <c r="B13" s="17" t="s">
        <v>174</v>
      </c>
      <c r="C13" s="17" t="s">
        <v>19</v>
      </c>
      <c r="D13" s="19">
        <v>12.57</v>
      </c>
      <c r="E13" s="13">
        <f t="shared" si="0"/>
        <v>5</v>
      </c>
      <c r="F13" s="19">
        <v>12.25</v>
      </c>
      <c r="G13" s="13">
        <f t="shared" si="1"/>
        <v>4</v>
      </c>
      <c r="H13" s="19">
        <v>9.4</v>
      </c>
      <c r="I13" s="13">
        <f t="shared" si="2"/>
        <v>11</v>
      </c>
      <c r="J13" s="19">
        <v>10.55</v>
      </c>
      <c r="K13" s="13">
        <f t="shared" si="3"/>
        <v>4</v>
      </c>
      <c r="L13" s="19">
        <v>12.7</v>
      </c>
      <c r="M13" s="13">
        <f t="shared" si="4"/>
        <v>1</v>
      </c>
      <c r="N13" s="14">
        <f t="shared" si="5"/>
        <v>57.47</v>
      </c>
      <c r="O13" s="13">
        <f t="shared" si="6"/>
        <v>6</v>
      </c>
      <c r="P13" s="10" t="str">
        <f t="shared" si="7"/>
        <v>C</v>
      </c>
    </row>
    <row r="14" spans="1:16" ht="12.75">
      <c r="A14" s="16" t="s">
        <v>178</v>
      </c>
      <c r="B14" s="36" t="s">
        <v>179</v>
      </c>
      <c r="C14" s="36" t="s">
        <v>21</v>
      </c>
      <c r="D14" s="37">
        <v>12.33</v>
      </c>
      <c r="E14" s="36">
        <f t="shared" si="0"/>
        <v>10</v>
      </c>
      <c r="F14" s="37">
        <v>11.5</v>
      </c>
      <c r="G14" s="36">
        <f t="shared" si="1"/>
        <v>11</v>
      </c>
      <c r="H14" s="37">
        <v>12.1</v>
      </c>
      <c r="I14" s="36">
        <f t="shared" si="2"/>
        <v>2</v>
      </c>
      <c r="J14" s="37">
        <v>10</v>
      </c>
      <c r="K14" s="36">
        <f t="shared" si="3"/>
        <v>6</v>
      </c>
      <c r="L14" s="37">
        <v>11.25</v>
      </c>
      <c r="M14" s="36">
        <f t="shared" si="4"/>
        <v>14</v>
      </c>
      <c r="N14" s="38">
        <f t="shared" si="5"/>
        <v>57.18</v>
      </c>
      <c r="O14" s="36">
        <f t="shared" si="6"/>
        <v>7</v>
      </c>
      <c r="P14" s="39" t="str">
        <f t="shared" si="7"/>
        <v>C</v>
      </c>
    </row>
    <row r="15" spans="1:16" ht="12.75">
      <c r="A15" s="16" t="s">
        <v>168</v>
      </c>
      <c r="B15" s="15" t="s">
        <v>169</v>
      </c>
      <c r="C15" s="15" t="s">
        <v>24</v>
      </c>
      <c r="D15" s="19">
        <v>12.17</v>
      </c>
      <c r="E15" s="13">
        <f t="shared" si="0"/>
        <v>15</v>
      </c>
      <c r="F15" s="19">
        <v>10.95</v>
      </c>
      <c r="G15" s="13">
        <f t="shared" si="1"/>
        <v>13</v>
      </c>
      <c r="H15" s="19">
        <v>10.1</v>
      </c>
      <c r="I15" s="13">
        <f t="shared" si="2"/>
        <v>9</v>
      </c>
      <c r="J15" s="19">
        <v>10.85</v>
      </c>
      <c r="K15" s="13">
        <f t="shared" si="3"/>
        <v>3</v>
      </c>
      <c r="L15" s="19">
        <v>11.85</v>
      </c>
      <c r="M15" s="13">
        <f t="shared" si="4"/>
        <v>8</v>
      </c>
      <c r="N15" s="14">
        <f t="shared" si="5"/>
        <v>55.92</v>
      </c>
      <c r="O15" s="13">
        <f t="shared" si="6"/>
        <v>8</v>
      </c>
      <c r="P15" s="10" t="str">
        <f t="shared" si="7"/>
        <v>C</v>
      </c>
    </row>
    <row r="16" spans="1:16" ht="12.75">
      <c r="A16" s="16" t="s">
        <v>176</v>
      </c>
      <c r="B16" s="36" t="s">
        <v>177</v>
      </c>
      <c r="C16" s="40" t="s">
        <v>21</v>
      </c>
      <c r="D16" s="37">
        <v>12.23</v>
      </c>
      <c r="E16" s="36">
        <f t="shared" si="0"/>
        <v>13</v>
      </c>
      <c r="F16" s="37">
        <v>12.15</v>
      </c>
      <c r="G16" s="36">
        <f t="shared" si="1"/>
        <v>6</v>
      </c>
      <c r="H16" s="37">
        <v>9.95</v>
      </c>
      <c r="I16" s="36">
        <f t="shared" si="2"/>
        <v>10</v>
      </c>
      <c r="J16" s="37">
        <v>9.7</v>
      </c>
      <c r="K16" s="36">
        <f t="shared" si="3"/>
        <v>11</v>
      </c>
      <c r="L16" s="37">
        <v>11.5</v>
      </c>
      <c r="M16" s="36">
        <f t="shared" si="4"/>
        <v>11</v>
      </c>
      <c r="N16" s="38">
        <f t="shared" si="5"/>
        <v>55.53</v>
      </c>
      <c r="O16" s="36">
        <f t="shared" si="6"/>
        <v>9</v>
      </c>
      <c r="P16" s="39" t="str">
        <f t="shared" si="7"/>
        <v>C</v>
      </c>
    </row>
    <row r="17" spans="1:16" ht="12.75">
      <c r="A17" s="16" t="s">
        <v>166</v>
      </c>
      <c r="B17" s="15" t="s">
        <v>167</v>
      </c>
      <c r="C17" s="15" t="s">
        <v>12</v>
      </c>
      <c r="D17" s="19">
        <v>12.2</v>
      </c>
      <c r="E17" s="13">
        <f t="shared" si="0"/>
        <v>14</v>
      </c>
      <c r="F17" s="19">
        <v>11.75</v>
      </c>
      <c r="G17" s="13">
        <f t="shared" si="1"/>
        <v>8</v>
      </c>
      <c r="H17" s="19">
        <v>11.15</v>
      </c>
      <c r="I17" s="13">
        <f t="shared" si="2"/>
        <v>5</v>
      </c>
      <c r="J17" s="19">
        <v>9.8</v>
      </c>
      <c r="K17" s="13">
        <f t="shared" si="3"/>
        <v>9</v>
      </c>
      <c r="L17" s="19">
        <v>10.4</v>
      </c>
      <c r="M17" s="13">
        <f t="shared" si="4"/>
        <v>15</v>
      </c>
      <c r="N17" s="14">
        <f t="shared" si="5"/>
        <v>55.300000000000004</v>
      </c>
      <c r="O17" s="13">
        <f t="shared" si="6"/>
        <v>10</v>
      </c>
      <c r="P17" s="10" t="str">
        <f t="shared" si="7"/>
        <v>C</v>
      </c>
    </row>
    <row r="18" spans="1:16" ht="12.75">
      <c r="A18" s="16" t="s">
        <v>156</v>
      </c>
      <c r="B18" s="17" t="s">
        <v>157</v>
      </c>
      <c r="C18" s="17" t="s">
        <v>16</v>
      </c>
      <c r="D18" s="19">
        <v>12.73</v>
      </c>
      <c r="E18" s="13">
        <f t="shared" si="0"/>
        <v>3</v>
      </c>
      <c r="F18" s="19">
        <v>11.65</v>
      </c>
      <c r="G18" s="13">
        <f t="shared" si="1"/>
        <v>9</v>
      </c>
      <c r="H18" s="19">
        <v>8.9</v>
      </c>
      <c r="I18" s="13">
        <f t="shared" si="2"/>
        <v>13</v>
      </c>
      <c r="J18" s="19">
        <v>9.6</v>
      </c>
      <c r="K18" s="13">
        <f t="shared" si="3"/>
        <v>13</v>
      </c>
      <c r="L18" s="19">
        <v>12.35</v>
      </c>
      <c r="M18" s="13">
        <f t="shared" si="4"/>
        <v>5</v>
      </c>
      <c r="N18" s="14">
        <f t="shared" si="5"/>
        <v>55.230000000000004</v>
      </c>
      <c r="O18" s="13">
        <f t="shared" si="6"/>
        <v>11</v>
      </c>
      <c r="P18" s="10" t="str">
        <f t="shared" si="7"/>
        <v>C</v>
      </c>
    </row>
    <row r="19" spans="1:16" ht="12.75">
      <c r="A19" s="16">
        <v>76</v>
      </c>
      <c r="B19" s="15" t="s">
        <v>170</v>
      </c>
      <c r="C19" s="15" t="s">
        <v>10</v>
      </c>
      <c r="D19" s="19">
        <v>12.43</v>
      </c>
      <c r="E19" s="13">
        <f t="shared" si="0"/>
        <v>8</v>
      </c>
      <c r="F19" s="19">
        <v>9.65</v>
      </c>
      <c r="G19" s="13">
        <f t="shared" si="1"/>
        <v>15</v>
      </c>
      <c r="H19" s="19">
        <v>9.4</v>
      </c>
      <c r="I19" s="13">
        <f t="shared" si="2"/>
        <v>11</v>
      </c>
      <c r="J19" s="19">
        <v>9.75</v>
      </c>
      <c r="K19" s="13">
        <f t="shared" si="3"/>
        <v>10</v>
      </c>
      <c r="L19" s="19">
        <v>12.65</v>
      </c>
      <c r="M19" s="13">
        <f t="shared" si="4"/>
        <v>3</v>
      </c>
      <c r="N19" s="14">
        <f t="shared" si="5"/>
        <v>53.879999999999995</v>
      </c>
      <c r="O19" s="13">
        <f t="shared" si="6"/>
        <v>12</v>
      </c>
      <c r="P19" s="10" t="str">
        <f t="shared" si="7"/>
        <v>C</v>
      </c>
    </row>
    <row r="20" spans="1:16" ht="12.75">
      <c r="A20" s="16">
        <v>80</v>
      </c>
      <c r="B20" s="40" t="s">
        <v>175</v>
      </c>
      <c r="C20" s="40" t="s">
        <v>21</v>
      </c>
      <c r="D20" s="37">
        <v>12.53</v>
      </c>
      <c r="E20" s="36">
        <f t="shared" si="0"/>
        <v>6</v>
      </c>
      <c r="F20" s="37">
        <v>9.75</v>
      </c>
      <c r="G20" s="36">
        <f t="shared" si="1"/>
        <v>14</v>
      </c>
      <c r="H20" s="37">
        <v>10.3</v>
      </c>
      <c r="I20" s="36">
        <f t="shared" si="2"/>
        <v>8</v>
      </c>
      <c r="J20" s="37">
        <v>8.15</v>
      </c>
      <c r="K20" s="36">
        <f t="shared" si="3"/>
        <v>14</v>
      </c>
      <c r="L20" s="37">
        <v>11.7</v>
      </c>
      <c r="M20" s="36">
        <f t="shared" si="4"/>
        <v>10</v>
      </c>
      <c r="N20" s="38">
        <f t="shared" si="5"/>
        <v>52.42999999999999</v>
      </c>
      <c r="O20" s="36">
        <f t="shared" si="6"/>
        <v>13</v>
      </c>
      <c r="P20" s="39" t="str">
        <f t="shared" si="7"/>
        <v>P</v>
      </c>
    </row>
    <row r="21" spans="1:16" ht="12.75">
      <c r="A21" s="16" t="s">
        <v>161</v>
      </c>
      <c r="B21" s="15" t="s">
        <v>162</v>
      </c>
      <c r="C21" s="15" t="s">
        <v>20</v>
      </c>
      <c r="D21" s="19">
        <v>12.3</v>
      </c>
      <c r="E21" s="13">
        <f t="shared" si="0"/>
        <v>12</v>
      </c>
      <c r="F21" s="19">
        <v>11.85</v>
      </c>
      <c r="G21" s="13">
        <f t="shared" si="1"/>
        <v>7</v>
      </c>
      <c r="H21" s="19">
        <v>6.4</v>
      </c>
      <c r="I21" s="13">
        <f t="shared" si="2"/>
        <v>15</v>
      </c>
      <c r="J21" s="19">
        <v>9.7</v>
      </c>
      <c r="K21" s="13">
        <f t="shared" si="3"/>
        <v>11</v>
      </c>
      <c r="L21" s="19">
        <v>11.4</v>
      </c>
      <c r="M21" s="13">
        <f t="shared" si="4"/>
        <v>13</v>
      </c>
      <c r="N21" s="14">
        <f t="shared" si="5"/>
        <v>51.65</v>
      </c>
      <c r="O21" s="13">
        <f t="shared" si="6"/>
        <v>14</v>
      </c>
      <c r="P21" s="10" t="str">
        <f t="shared" si="7"/>
        <v>P</v>
      </c>
    </row>
    <row r="22" spans="1:16" ht="12.75">
      <c r="A22" s="16">
        <v>70</v>
      </c>
      <c r="B22" s="17" t="s">
        <v>160</v>
      </c>
      <c r="C22" s="17" t="s">
        <v>20</v>
      </c>
      <c r="D22" s="19">
        <v>12.33</v>
      </c>
      <c r="E22" s="13">
        <f t="shared" si="0"/>
        <v>10</v>
      </c>
      <c r="F22" s="19">
        <v>11.65</v>
      </c>
      <c r="G22" s="13">
        <f t="shared" si="1"/>
        <v>9</v>
      </c>
      <c r="H22" s="19">
        <v>8.2</v>
      </c>
      <c r="I22" s="13">
        <f t="shared" si="2"/>
        <v>14</v>
      </c>
      <c r="J22" s="19">
        <v>7</v>
      </c>
      <c r="K22" s="13">
        <f t="shared" si="3"/>
        <v>15</v>
      </c>
      <c r="L22" s="19">
        <v>11.5</v>
      </c>
      <c r="M22" s="13">
        <f t="shared" si="4"/>
        <v>11</v>
      </c>
      <c r="N22" s="14">
        <f t="shared" si="5"/>
        <v>50.68</v>
      </c>
      <c r="O22" s="13">
        <f t="shared" si="6"/>
        <v>15</v>
      </c>
      <c r="P22" s="10" t="str">
        <f t="shared" si="7"/>
        <v>P</v>
      </c>
    </row>
    <row r="23" spans="1:18" s="1" customFormat="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1" customFormat="1" ht="18.75" hidden="1">
      <c r="A24" s="4"/>
      <c r="B24" s="7" t="s">
        <v>37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4:18" ht="12.75" hidden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6" ht="12.75" hidden="1">
      <c r="A26" s="16" t="s">
        <v>144</v>
      </c>
      <c r="B26" s="15" t="s">
        <v>145</v>
      </c>
      <c r="C26" s="15" t="s">
        <v>13</v>
      </c>
      <c r="D26" s="19">
        <v>12.9</v>
      </c>
      <c r="E26" s="13">
        <f aca="true" t="shared" si="8" ref="E26:E48">RANK(D26,D$26:D$48)</f>
        <v>1</v>
      </c>
      <c r="F26" s="19">
        <v>12.65</v>
      </c>
      <c r="G26" s="13">
        <f aca="true" t="shared" si="9" ref="G26:G48">RANK(F26,F$26:F$48)</f>
        <v>1</v>
      </c>
      <c r="H26" s="19">
        <v>11.5</v>
      </c>
      <c r="I26" s="13">
        <f aca="true" t="shared" si="10" ref="I26:I48">RANK(H26,H$26:H$48)</f>
        <v>5</v>
      </c>
      <c r="J26" s="19">
        <v>11.25</v>
      </c>
      <c r="K26" s="13">
        <f aca="true" t="shared" si="11" ref="K26:K48">RANK(J26,J$26:J$48)</f>
        <v>3</v>
      </c>
      <c r="L26" s="19">
        <v>12.2</v>
      </c>
      <c r="M26" s="13">
        <f aca="true" t="shared" si="12" ref="M26:M48">RANK(L26,L$26:L$48)</f>
        <v>8</v>
      </c>
      <c r="N26" s="14">
        <f aca="true" t="shared" si="13" ref="N26:N48">D26+F26+H26+J26+L26</f>
        <v>60.5</v>
      </c>
      <c r="O26" s="13">
        <f aca="true" t="shared" si="14" ref="O26:O48">RANK(N26,N$26:N$48)</f>
        <v>1</v>
      </c>
      <c r="P26" s="10" t="str">
        <f aca="true" t="shared" si="15" ref="P26:P48">IF(N26&lt;47.5,"F",(IF(N26&lt;52.5,"P",IF(N26&lt;57.5,"C","D"))))</f>
        <v>D</v>
      </c>
    </row>
    <row r="27" spans="1:16" ht="12.75" hidden="1">
      <c r="A27" s="16">
        <v>67</v>
      </c>
      <c r="B27" s="15" t="s">
        <v>155</v>
      </c>
      <c r="C27" s="15" t="s">
        <v>19</v>
      </c>
      <c r="D27" s="19">
        <v>12.77</v>
      </c>
      <c r="E27" s="13">
        <f t="shared" si="8"/>
        <v>2</v>
      </c>
      <c r="F27" s="19">
        <v>12.5</v>
      </c>
      <c r="G27" s="13">
        <f t="shared" si="9"/>
        <v>5</v>
      </c>
      <c r="H27" s="19">
        <v>10.5</v>
      </c>
      <c r="I27" s="13">
        <f t="shared" si="10"/>
        <v>13</v>
      </c>
      <c r="J27" s="19">
        <v>12</v>
      </c>
      <c r="K27" s="13">
        <f t="shared" si="11"/>
        <v>1</v>
      </c>
      <c r="L27" s="19">
        <v>12.6</v>
      </c>
      <c r="M27" s="13">
        <f t="shared" si="12"/>
        <v>4</v>
      </c>
      <c r="N27" s="14">
        <f t="shared" si="13"/>
        <v>60.37</v>
      </c>
      <c r="O27" s="13">
        <f t="shared" si="14"/>
        <v>2</v>
      </c>
      <c r="P27" s="10" t="str">
        <f t="shared" si="15"/>
        <v>D</v>
      </c>
    </row>
    <row r="28" spans="1:16" ht="12.75" hidden="1">
      <c r="A28" s="16" t="s">
        <v>120</v>
      </c>
      <c r="B28" s="17" t="s">
        <v>121</v>
      </c>
      <c r="C28" s="15" t="s">
        <v>16</v>
      </c>
      <c r="D28" s="19">
        <v>12.3</v>
      </c>
      <c r="E28" s="13">
        <f t="shared" si="8"/>
        <v>14</v>
      </c>
      <c r="F28" s="19">
        <v>12.4</v>
      </c>
      <c r="G28" s="13">
        <f t="shared" si="9"/>
        <v>9</v>
      </c>
      <c r="H28" s="19">
        <v>12</v>
      </c>
      <c r="I28" s="13">
        <f t="shared" si="10"/>
        <v>3</v>
      </c>
      <c r="J28" s="19">
        <v>10.75</v>
      </c>
      <c r="K28" s="13">
        <f t="shared" si="11"/>
        <v>9</v>
      </c>
      <c r="L28" s="19">
        <v>12.65</v>
      </c>
      <c r="M28" s="13">
        <f t="shared" si="12"/>
        <v>2</v>
      </c>
      <c r="N28" s="14">
        <f t="shared" si="13"/>
        <v>60.1</v>
      </c>
      <c r="O28" s="13">
        <f t="shared" si="14"/>
        <v>3</v>
      </c>
      <c r="P28" s="10" t="str">
        <f t="shared" si="15"/>
        <v>D</v>
      </c>
    </row>
    <row r="29" spans="1:16" ht="12.75" hidden="1">
      <c r="A29" s="16">
        <v>58</v>
      </c>
      <c r="B29" s="15" t="s">
        <v>141</v>
      </c>
      <c r="C29" s="15" t="s">
        <v>13</v>
      </c>
      <c r="D29" s="19">
        <v>12.43</v>
      </c>
      <c r="E29" s="13">
        <f t="shared" si="8"/>
        <v>10</v>
      </c>
      <c r="F29" s="19">
        <v>12.35</v>
      </c>
      <c r="G29" s="13">
        <f t="shared" si="9"/>
        <v>10</v>
      </c>
      <c r="H29" s="19">
        <v>11.2</v>
      </c>
      <c r="I29" s="13">
        <f t="shared" si="10"/>
        <v>7</v>
      </c>
      <c r="J29" s="19">
        <v>10.55</v>
      </c>
      <c r="K29" s="13">
        <f t="shared" si="11"/>
        <v>12</v>
      </c>
      <c r="L29" s="19">
        <v>12.75</v>
      </c>
      <c r="M29" s="13">
        <f t="shared" si="12"/>
        <v>1</v>
      </c>
      <c r="N29" s="14">
        <f t="shared" si="13"/>
        <v>59.28</v>
      </c>
      <c r="O29" s="13">
        <f t="shared" si="14"/>
        <v>4</v>
      </c>
      <c r="P29" s="10" t="str">
        <f t="shared" si="15"/>
        <v>D</v>
      </c>
    </row>
    <row r="30" spans="1:16" ht="12.75" hidden="1">
      <c r="A30" s="16">
        <v>62</v>
      </c>
      <c r="B30" s="17" t="s">
        <v>147</v>
      </c>
      <c r="C30" s="17" t="s">
        <v>12</v>
      </c>
      <c r="D30" s="19">
        <v>12.47</v>
      </c>
      <c r="E30" s="13">
        <f t="shared" si="8"/>
        <v>7</v>
      </c>
      <c r="F30" s="19">
        <v>12.15</v>
      </c>
      <c r="G30" s="13">
        <f t="shared" si="9"/>
        <v>15</v>
      </c>
      <c r="H30" s="19">
        <v>11.6</v>
      </c>
      <c r="I30" s="13">
        <f t="shared" si="10"/>
        <v>4</v>
      </c>
      <c r="J30" s="19">
        <v>10.05</v>
      </c>
      <c r="K30" s="13">
        <f t="shared" si="11"/>
        <v>17</v>
      </c>
      <c r="L30" s="19">
        <v>12.45</v>
      </c>
      <c r="M30" s="13">
        <f t="shared" si="12"/>
        <v>5</v>
      </c>
      <c r="N30" s="14">
        <f t="shared" si="13"/>
        <v>58.72</v>
      </c>
      <c r="O30" s="13">
        <f t="shared" si="14"/>
        <v>5</v>
      </c>
      <c r="P30" s="10" t="str">
        <f t="shared" si="15"/>
        <v>D</v>
      </c>
    </row>
    <row r="31" spans="1:16" ht="12.75" hidden="1">
      <c r="A31" s="16" t="s">
        <v>153</v>
      </c>
      <c r="B31" s="17" t="s">
        <v>154</v>
      </c>
      <c r="C31" s="17" t="s">
        <v>19</v>
      </c>
      <c r="D31" s="19">
        <v>12.67</v>
      </c>
      <c r="E31" s="13">
        <f t="shared" si="8"/>
        <v>5</v>
      </c>
      <c r="F31" s="19">
        <v>12.55</v>
      </c>
      <c r="G31" s="13">
        <f t="shared" si="9"/>
        <v>3</v>
      </c>
      <c r="H31" s="19">
        <v>12.55</v>
      </c>
      <c r="I31" s="13">
        <f t="shared" si="10"/>
        <v>1</v>
      </c>
      <c r="J31" s="19">
        <v>9.4</v>
      </c>
      <c r="K31" s="13">
        <f t="shared" si="11"/>
        <v>20</v>
      </c>
      <c r="L31" s="19">
        <v>11.45</v>
      </c>
      <c r="M31" s="13">
        <f t="shared" si="12"/>
        <v>16</v>
      </c>
      <c r="N31" s="14">
        <f t="shared" si="13"/>
        <v>58.61999999999999</v>
      </c>
      <c r="O31" s="13">
        <f t="shared" si="14"/>
        <v>6</v>
      </c>
      <c r="P31" s="10" t="str">
        <f t="shared" si="15"/>
        <v>D</v>
      </c>
    </row>
    <row r="32" spans="1:16" ht="12.75" hidden="1">
      <c r="A32" s="16" t="s">
        <v>142</v>
      </c>
      <c r="B32" s="17" t="s">
        <v>143</v>
      </c>
      <c r="C32" s="15" t="s">
        <v>13</v>
      </c>
      <c r="D32" s="19">
        <v>12.27</v>
      </c>
      <c r="E32" s="13">
        <f t="shared" si="8"/>
        <v>15</v>
      </c>
      <c r="F32" s="19">
        <v>11.55</v>
      </c>
      <c r="G32" s="13">
        <f t="shared" si="9"/>
        <v>21</v>
      </c>
      <c r="H32" s="19">
        <v>12.15</v>
      </c>
      <c r="I32" s="13">
        <f t="shared" si="10"/>
        <v>2</v>
      </c>
      <c r="J32" s="19">
        <v>10.6</v>
      </c>
      <c r="K32" s="13">
        <f t="shared" si="11"/>
        <v>11</v>
      </c>
      <c r="L32" s="19">
        <v>11.75</v>
      </c>
      <c r="M32" s="13">
        <f t="shared" si="12"/>
        <v>13</v>
      </c>
      <c r="N32" s="14">
        <f t="shared" si="13"/>
        <v>58.32</v>
      </c>
      <c r="O32" s="13">
        <f t="shared" si="14"/>
        <v>7</v>
      </c>
      <c r="P32" s="10" t="str">
        <f t="shared" si="15"/>
        <v>D</v>
      </c>
    </row>
    <row r="33" spans="1:16" ht="12.75" hidden="1">
      <c r="A33" s="16" t="s">
        <v>149</v>
      </c>
      <c r="B33" s="15" t="s">
        <v>150</v>
      </c>
      <c r="C33" s="15" t="s">
        <v>39</v>
      </c>
      <c r="D33" s="19">
        <v>12.1</v>
      </c>
      <c r="E33" s="13">
        <f t="shared" si="8"/>
        <v>18</v>
      </c>
      <c r="F33" s="19">
        <v>12.15</v>
      </c>
      <c r="G33" s="13">
        <f t="shared" si="9"/>
        <v>15</v>
      </c>
      <c r="H33" s="19">
        <v>10.55</v>
      </c>
      <c r="I33" s="13">
        <f t="shared" si="10"/>
        <v>12</v>
      </c>
      <c r="J33" s="19">
        <v>10.55</v>
      </c>
      <c r="K33" s="13">
        <f t="shared" si="11"/>
        <v>12</v>
      </c>
      <c r="L33" s="19">
        <v>12.65</v>
      </c>
      <c r="M33" s="13">
        <f t="shared" si="12"/>
        <v>2</v>
      </c>
      <c r="N33" s="14">
        <f t="shared" si="13"/>
        <v>57.99999999999999</v>
      </c>
      <c r="O33" s="13">
        <f t="shared" si="14"/>
        <v>8</v>
      </c>
      <c r="P33" s="10" t="str">
        <f t="shared" si="15"/>
        <v>D</v>
      </c>
    </row>
    <row r="34" spans="1:16" ht="12.75" hidden="1">
      <c r="A34" s="16" t="s">
        <v>151</v>
      </c>
      <c r="B34" s="17" t="s">
        <v>152</v>
      </c>
      <c r="C34" s="17" t="s">
        <v>78</v>
      </c>
      <c r="D34" s="19">
        <v>12</v>
      </c>
      <c r="E34" s="13">
        <f t="shared" si="8"/>
        <v>20</v>
      </c>
      <c r="F34" s="19">
        <v>12.45</v>
      </c>
      <c r="G34" s="13">
        <f t="shared" si="9"/>
        <v>7</v>
      </c>
      <c r="H34" s="19">
        <v>11.3</v>
      </c>
      <c r="I34" s="13">
        <f t="shared" si="10"/>
        <v>6</v>
      </c>
      <c r="J34" s="19">
        <v>10.9</v>
      </c>
      <c r="K34" s="13">
        <f t="shared" si="11"/>
        <v>7</v>
      </c>
      <c r="L34" s="19">
        <v>11.3</v>
      </c>
      <c r="M34" s="13">
        <f t="shared" si="12"/>
        <v>19</v>
      </c>
      <c r="N34" s="14">
        <f t="shared" si="13"/>
        <v>57.95</v>
      </c>
      <c r="O34" s="13">
        <f t="shared" si="14"/>
        <v>9</v>
      </c>
      <c r="P34" s="10" t="str">
        <f t="shared" si="15"/>
        <v>D</v>
      </c>
    </row>
    <row r="35" spans="1:16" ht="12.75" hidden="1">
      <c r="A35" s="16" t="s">
        <v>131</v>
      </c>
      <c r="B35" s="15" t="s">
        <v>132</v>
      </c>
      <c r="C35" s="15" t="s">
        <v>18</v>
      </c>
      <c r="D35" s="19">
        <v>11.83</v>
      </c>
      <c r="E35" s="13">
        <f t="shared" si="8"/>
        <v>22</v>
      </c>
      <c r="F35" s="19">
        <v>12.45</v>
      </c>
      <c r="G35" s="13">
        <f t="shared" si="9"/>
        <v>7</v>
      </c>
      <c r="H35" s="19">
        <v>11.2</v>
      </c>
      <c r="I35" s="13">
        <f t="shared" si="10"/>
        <v>7</v>
      </c>
      <c r="J35" s="19">
        <v>9.7</v>
      </c>
      <c r="K35" s="13">
        <f t="shared" si="11"/>
        <v>18</v>
      </c>
      <c r="L35" s="19">
        <v>12.1</v>
      </c>
      <c r="M35" s="13">
        <f t="shared" si="12"/>
        <v>9</v>
      </c>
      <c r="N35" s="14">
        <f t="shared" si="13"/>
        <v>57.28000000000001</v>
      </c>
      <c r="O35" s="13">
        <f t="shared" si="14"/>
        <v>10</v>
      </c>
      <c r="P35" s="10" t="str">
        <f t="shared" si="15"/>
        <v>C</v>
      </c>
    </row>
    <row r="36" spans="1:16" ht="12.75" hidden="1">
      <c r="A36" s="16">
        <v>51</v>
      </c>
      <c r="B36" s="15" t="s">
        <v>130</v>
      </c>
      <c r="C36" s="15" t="s">
        <v>25</v>
      </c>
      <c r="D36" s="19">
        <v>11.83</v>
      </c>
      <c r="E36" s="13">
        <f t="shared" si="8"/>
        <v>22</v>
      </c>
      <c r="F36" s="19">
        <v>12.6</v>
      </c>
      <c r="G36" s="13">
        <f t="shared" si="9"/>
        <v>2</v>
      </c>
      <c r="H36" s="19">
        <v>10.65</v>
      </c>
      <c r="I36" s="13">
        <f t="shared" si="10"/>
        <v>10</v>
      </c>
      <c r="J36" s="19">
        <v>11.05</v>
      </c>
      <c r="K36" s="13">
        <f t="shared" si="11"/>
        <v>6</v>
      </c>
      <c r="L36" s="19">
        <v>11.05</v>
      </c>
      <c r="M36" s="13">
        <f t="shared" si="12"/>
        <v>20</v>
      </c>
      <c r="N36" s="14">
        <f t="shared" si="13"/>
        <v>57.17999999999999</v>
      </c>
      <c r="O36" s="13">
        <f t="shared" si="14"/>
        <v>11</v>
      </c>
      <c r="P36" s="10" t="str">
        <f t="shared" si="15"/>
        <v>C</v>
      </c>
    </row>
    <row r="37" spans="1:16" ht="12.75" hidden="1">
      <c r="A37" s="16">
        <v>48</v>
      </c>
      <c r="B37" s="17" t="s">
        <v>126</v>
      </c>
      <c r="C37" s="17" t="s">
        <v>25</v>
      </c>
      <c r="D37" s="19">
        <v>12.07</v>
      </c>
      <c r="E37" s="13">
        <f t="shared" si="8"/>
        <v>19</v>
      </c>
      <c r="F37" s="19">
        <v>11.3</v>
      </c>
      <c r="G37" s="13">
        <f t="shared" si="9"/>
        <v>22</v>
      </c>
      <c r="H37" s="19">
        <v>10.8</v>
      </c>
      <c r="I37" s="13">
        <f t="shared" si="10"/>
        <v>9</v>
      </c>
      <c r="J37" s="19">
        <v>10.8</v>
      </c>
      <c r="K37" s="13">
        <f t="shared" si="11"/>
        <v>8</v>
      </c>
      <c r="L37" s="19">
        <v>11.95</v>
      </c>
      <c r="M37" s="13">
        <f t="shared" si="12"/>
        <v>10</v>
      </c>
      <c r="N37" s="14">
        <f t="shared" si="13"/>
        <v>56.92</v>
      </c>
      <c r="O37" s="13">
        <f t="shared" si="14"/>
        <v>12</v>
      </c>
      <c r="P37" s="10" t="str">
        <f t="shared" si="15"/>
        <v>C</v>
      </c>
    </row>
    <row r="38" spans="1:16" ht="12.75" hidden="1">
      <c r="A38" s="16">
        <v>61</v>
      </c>
      <c r="B38" s="17" t="s">
        <v>146</v>
      </c>
      <c r="C38" s="17" t="s">
        <v>12</v>
      </c>
      <c r="D38" s="19">
        <v>12.77</v>
      </c>
      <c r="E38" s="13">
        <f t="shared" si="8"/>
        <v>2</v>
      </c>
      <c r="F38" s="19">
        <v>12.25</v>
      </c>
      <c r="G38" s="13">
        <f t="shared" si="9"/>
        <v>14</v>
      </c>
      <c r="H38" s="19">
        <v>8.85</v>
      </c>
      <c r="I38" s="13">
        <f t="shared" si="10"/>
        <v>17</v>
      </c>
      <c r="J38" s="19">
        <v>10.4</v>
      </c>
      <c r="K38" s="13">
        <f t="shared" si="11"/>
        <v>15</v>
      </c>
      <c r="L38" s="19">
        <v>11.85</v>
      </c>
      <c r="M38" s="13">
        <f t="shared" si="12"/>
        <v>11</v>
      </c>
      <c r="N38" s="14">
        <f t="shared" si="13"/>
        <v>56.12</v>
      </c>
      <c r="O38" s="13">
        <f t="shared" si="14"/>
        <v>13</v>
      </c>
      <c r="P38" s="10" t="str">
        <f t="shared" si="15"/>
        <v>C</v>
      </c>
    </row>
    <row r="39" spans="1:16" ht="12.75" hidden="1">
      <c r="A39" s="16" t="s">
        <v>138</v>
      </c>
      <c r="B39" s="15" t="s">
        <v>139</v>
      </c>
      <c r="C39" s="15" t="s">
        <v>13</v>
      </c>
      <c r="D39" s="19">
        <v>12.4</v>
      </c>
      <c r="E39" s="13">
        <f t="shared" si="8"/>
        <v>11</v>
      </c>
      <c r="F39" s="19">
        <v>12.3</v>
      </c>
      <c r="G39" s="13">
        <f t="shared" si="9"/>
        <v>12</v>
      </c>
      <c r="H39" s="19">
        <v>8.4</v>
      </c>
      <c r="I39" s="13">
        <f t="shared" si="10"/>
        <v>18</v>
      </c>
      <c r="J39" s="19">
        <v>10.45</v>
      </c>
      <c r="K39" s="13">
        <f t="shared" si="11"/>
        <v>14</v>
      </c>
      <c r="L39" s="19">
        <v>12.25</v>
      </c>
      <c r="M39" s="13">
        <f t="shared" si="12"/>
        <v>7</v>
      </c>
      <c r="N39" s="14">
        <f t="shared" si="13"/>
        <v>55.8</v>
      </c>
      <c r="O39" s="13">
        <f t="shared" si="14"/>
        <v>14</v>
      </c>
      <c r="P39" s="10" t="str">
        <f t="shared" si="15"/>
        <v>C</v>
      </c>
    </row>
    <row r="40" spans="1:16" ht="12.75" hidden="1">
      <c r="A40" s="16" t="s">
        <v>134</v>
      </c>
      <c r="B40" s="15" t="s">
        <v>135</v>
      </c>
      <c r="C40" s="15" t="s">
        <v>24</v>
      </c>
      <c r="D40" s="19">
        <v>12.77</v>
      </c>
      <c r="E40" s="13">
        <f t="shared" si="8"/>
        <v>2</v>
      </c>
      <c r="F40" s="19">
        <v>12.5</v>
      </c>
      <c r="G40" s="13">
        <f t="shared" si="9"/>
        <v>5</v>
      </c>
      <c r="H40" s="19">
        <v>9.35</v>
      </c>
      <c r="I40" s="13">
        <f t="shared" si="10"/>
        <v>14</v>
      </c>
      <c r="J40" s="19">
        <v>9.15</v>
      </c>
      <c r="K40" s="13">
        <f t="shared" si="11"/>
        <v>21</v>
      </c>
      <c r="L40" s="19">
        <v>11.4</v>
      </c>
      <c r="M40" s="13">
        <f t="shared" si="12"/>
        <v>17</v>
      </c>
      <c r="N40" s="14">
        <f t="shared" si="13"/>
        <v>55.169999999999995</v>
      </c>
      <c r="O40" s="13">
        <f t="shared" si="14"/>
        <v>15</v>
      </c>
      <c r="P40" s="10" t="str">
        <f t="shared" si="15"/>
        <v>C</v>
      </c>
    </row>
    <row r="41" spans="1:16" ht="12.75" hidden="1">
      <c r="A41" s="16">
        <v>57</v>
      </c>
      <c r="B41" s="15" t="s">
        <v>140</v>
      </c>
      <c r="C41" s="15" t="s">
        <v>13</v>
      </c>
      <c r="D41" s="19">
        <v>12.47</v>
      </c>
      <c r="E41" s="13">
        <f t="shared" si="8"/>
        <v>7</v>
      </c>
      <c r="F41" s="19">
        <v>12.3</v>
      </c>
      <c r="G41" s="13">
        <f t="shared" si="9"/>
        <v>12</v>
      </c>
      <c r="H41" s="19">
        <v>8.05</v>
      </c>
      <c r="I41" s="13">
        <f t="shared" si="10"/>
        <v>20</v>
      </c>
      <c r="J41" s="19">
        <v>9.7</v>
      </c>
      <c r="K41" s="13">
        <f t="shared" si="11"/>
        <v>18</v>
      </c>
      <c r="L41" s="19">
        <v>12.45</v>
      </c>
      <c r="M41" s="13">
        <f t="shared" si="12"/>
        <v>5</v>
      </c>
      <c r="N41" s="14">
        <f t="shared" si="13"/>
        <v>54.97000000000001</v>
      </c>
      <c r="O41" s="13">
        <f t="shared" si="14"/>
        <v>16</v>
      </c>
      <c r="P41" s="10" t="str">
        <f t="shared" si="15"/>
        <v>C</v>
      </c>
    </row>
    <row r="42" spans="1:16" ht="12.75" hidden="1">
      <c r="A42" s="16" t="s">
        <v>136</v>
      </c>
      <c r="B42" s="15" t="s">
        <v>137</v>
      </c>
      <c r="C42" s="15" t="s">
        <v>13</v>
      </c>
      <c r="D42" s="19">
        <v>12.37</v>
      </c>
      <c r="E42" s="13">
        <f t="shared" si="8"/>
        <v>12</v>
      </c>
      <c r="F42" s="19">
        <v>12.35</v>
      </c>
      <c r="G42" s="13">
        <f t="shared" si="9"/>
        <v>10</v>
      </c>
      <c r="H42" s="19">
        <v>7.9</v>
      </c>
      <c r="I42" s="13">
        <f t="shared" si="10"/>
        <v>21</v>
      </c>
      <c r="J42" s="19">
        <v>10.7</v>
      </c>
      <c r="K42" s="13">
        <f t="shared" si="11"/>
        <v>10</v>
      </c>
      <c r="L42" s="19">
        <v>11.6</v>
      </c>
      <c r="M42" s="13">
        <f t="shared" si="12"/>
        <v>15</v>
      </c>
      <c r="N42" s="14">
        <f t="shared" si="13"/>
        <v>54.919999999999995</v>
      </c>
      <c r="O42" s="13">
        <f t="shared" si="14"/>
        <v>17</v>
      </c>
      <c r="P42" s="10" t="str">
        <f t="shared" si="15"/>
        <v>C</v>
      </c>
    </row>
    <row r="43" spans="1:16" ht="12.75" hidden="1">
      <c r="A43" s="16">
        <v>50</v>
      </c>
      <c r="B43" s="15" t="s">
        <v>129</v>
      </c>
      <c r="C43" s="15" t="s">
        <v>25</v>
      </c>
      <c r="D43" s="19">
        <v>12.27</v>
      </c>
      <c r="E43" s="13">
        <f t="shared" si="8"/>
        <v>15</v>
      </c>
      <c r="F43" s="19">
        <v>11.7</v>
      </c>
      <c r="G43" s="13">
        <f t="shared" si="9"/>
        <v>20</v>
      </c>
      <c r="H43" s="19">
        <v>9.3</v>
      </c>
      <c r="I43" s="13">
        <f t="shared" si="10"/>
        <v>15</v>
      </c>
      <c r="J43" s="19">
        <v>11.15</v>
      </c>
      <c r="K43" s="13">
        <f t="shared" si="11"/>
        <v>4</v>
      </c>
      <c r="L43" s="19">
        <v>10.15</v>
      </c>
      <c r="M43" s="13">
        <f t="shared" si="12"/>
        <v>22</v>
      </c>
      <c r="N43" s="14">
        <f t="shared" si="13"/>
        <v>54.56999999999999</v>
      </c>
      <c r="O43" s="13">
        <f t="shared" si="14"/>
        <v>18</v>
      </c>
      <c r="P43" s="10" t="str">
        <f t="shared" si="15"/>
        <v>C</v>
      </c>
    </row>
    <row r="44" spans="1:16" ht="12.75" hidden="1">
      <c r="A44" s="16" t="s">
        <v>122</v>
      </c>
      <c r="B44" s="15" t="s">
        <v>123</v>
      </c>
      <c r="C44" s="15" t="s">
        <v>16</v>
      </c>
      <c r="D44" s="19">
        <v>12.2</v>
      </c>
      <c r="E44" s="13">
        <f t="shared" si="8"/>
        <v>17</v>
      </c>
      <c r="F44" s="19">
        <v>12.55</v>
      </c>
      <c r="G44" s="13">
        <f t="shared" si="9"/>
        <v>3</v>
      </c>
      <c r="H44" s="19">
        <v>8.15</v>
      </c>
      <c r="I44" s="13">
        <f t="shared" si="10"/>
        <v>19</v>
      </c>
      <c r="J44" s="19">
        <v>10.2</v>
      </c>
      <c r="K44" s="13">
        <f t="shared" si="11"/>
        <v>16</v>
      </c>
      <c r="L44" s="19">
        <v>11.35</v>
      </c>
      <c r="M44" s="13">
        <f t="shared" si="12"/>
        <v>18</v>
      </c>
      <c r="N44" s="14">
        <f t="shared" si="13"/>
        <v>54.449999999999996</v>
      </c>
      <c r="O44" s="13">
        <f t="shared" si="14"/>
        <v>19</v>
      </c>
      <c r="P44" s="10" t="str">
        <f t="shared" si="15"/>
        <v>C</v>
      </c>
    </row>
    <row r="45" spans="1:16" ht="12.75" hidden="1">
      <c r="A45" s="16">
        <v>53</v>
      </c>
      <c r="B45" s="17" t="s">
        <v>133</v>
      </c>
      <c r="C45" s="17" t="s">
        <v>24</v>
      </c>
      <c r="D45" s="19">
        <v>12.47</v>
      </c>
      <c r="E45" s="13">
        <f t="shared" si="8"/>
        <v>7</v>
      </c>
      <c r="F45" s="19">
        <v>11.8</v>
      </c>
      <c r="G45" s="13">
        <f t="shared" si="9"/>
        <v>19</v>
      </c>
      <c r="H45" s="19">
        <v>6.8</v>
      </c>
      <c r="I45" s="13">
        <f t="shared" si="10"/>
        <v>23</v>
      </c>
      <c r="J45" s="19">
        <v>11.45</v>
      </c>
      <c r="K45" s="13">
        <f t="shared" si="11"/>
        <v>2</v>
      </c>
      <c r="L45" s="19">
        <v>11.65</v>
      </c>
      <c r="M45" s="13">
        <f t="shared" si="12"/>
        <v>14</v>
      </c>
      <c r="N45" s="14">
        <f t="shared" si="13"/>
        <v>54.17</v>
      </c>
      <c r="O45" s="13">
        <f t="shared" si="14"/>
        <v>20</v>
      </c>
      <c r="P45" s="10" t="str">
        <f t="shared" si="15"/>
        <v>C</v>
      </c>
    </row>
    <row r="46" spans="1:16" ht="12.75" hidden="1">
      <c r="A46" s="16">
        <v>63</v>
      </c>
      <c r="B46" s="15" t="s">
        <v>148</v>
      </c>
      <c r="C46" s="15" t="s">
        <v>15</v>
      </c>
      <c r="D46" s="19">
        <v>12.37</v>
      </c>
      <c r="E46" s="13">
        <f t="shared" si="8"/>
        <v>12</v>
      </c>
      <c r="F46" s="19">
        <v>12.05</v>
      </c>
      <c r="G46" s="13">
        <f t="shared" si="9"/>
        <v>18</v>
      </c>
      <c r="H46" s="19">
        <v>9</v>
      </c>
      <c r="I46" s="13">
        <f t="shared" si="10"/>
        <v>16</v>
      </c>
      <c r="J46" s="19">
        <v>7.3</v>
      </c>
      <c r="K46" s="13">
        <f t="shared" si="11"/>
        <v>22</v>
      </c>
      <c r="L46" s="19">
        <v>11.85</v>
      </c>
      <c r="M46" s="13">
        <f t="shared" si="12"/>
        <v>11</v>
      </c>
      <c r="N46" s="14">
        <f t="shared" si="13"/>
        <v>52.57</v>
      </c>
      <c r="O46" s="13">
        <f t="shared" si="14"/>
        <v>21</v>
      </c>
      <c r="P46" s="10" t="str">
        <f t="shared" si="15"/>
        <v>C</v>
      </c>
    </row>
    <row r="47" spans="1:16" ht="12.75" hidden="1">
      <c r="A47" s="16" t="s">
        <v>127</v>
      </c>
      <c r="B47" s="15" t="s">
        <v>128</v>
      </c>
      <c r="C47" s="15" t="s">
        <v>25</v>
      </c>
      <c r="D47" s="19">
        <v>12</v>
      </c>
      <c r="E47" s="13">
        <f t="shared" si="8"/>
        <v>20</v>
      </c>
      <c r="F47" s="19">
        <v>10.2</v>
      </c>
      <c r="G47" s="13">
        <f t="shared" si="9"/>
        <v>23</v>
      </c>
      <c r="H47" s="19">
        <v>7.5</v>
      </c>
      <c r="I47" s="13">
        <f t="shared" si="10"/>
        <v>22</v>
      </c>
      <c r="J47" s="19">
        <v>11.15</v>
      </c>
      <c r="K47" s="13">
        <f t="shared" si="11"/>
        <v>4</v>
      </c>
      <c r="L47" s="19">
        <v>10.85</v>
      </c>
      <c r="M47" s="13">
        <f t="shared" si="12"/>
        <v>21</v>
      </c>
      <c r="N47" s="14">
        <f t="shared" si="13"/>
        <v>51.7</v>
      </c>
      <c r="O47" s="13">
        <f t="shared" si="14"/>
        <v>22</v>
      </c>
      <c r="P47" s="10" t="str">
        <f t="shared" si="15"/>
        <v>P</v>
      </c>
    </row>
    <row r="48" spans="1:16" ht="12.75" hidden="1">
      <c r="A48" s="16" t="s">
        <v>124</v>
      </c>
      <c r="B48" s="15" t="s">
        <v>125</v>
      </c>
      <c r="C48" s="15" t="s">
        <v>16</v>
      </c>
      <c r="D48" s="19">
        <v>12.5</v>
      </c>
      <c r="E48" s="13">
        <f t="shared" si="8"/>
        <v>6</v>
      </c>
      <c r="F48" s="19">
        <v>12.15</v>
      </c>
      <c r="G48" s="13">
        <f t="shared" si="9"/>
        <v>15</v>
      </c>
      <c r="H48" s="19">
        <v>10.65</v>
      </c>
      <c r="I48" s="13">
        <f t="shared" si="10"/>
        <v>10</v>
      </c>
      <c r="J48" s="26">
        <v>0</v>
      </c>
      <c r="K48" s="34">
        <f t="shared" si="11"/>
        <v>23</v>
      </c>
      <c r="L48" s="19">
        <v>10.05</v>
      </c>
      <c r="M48" s="13">
        <f t="shared" si="12"/>
        <v>23</v>
      </c>
      <c r="N48" s="14">
        <f t="shared" si="13"/>
        <v>45.349999999999994</v>
      </c>
      <c r="O48" s="13">
        <f t="shared" si="14"/>
        <v>23</v>
      </c>
      <c r="P48" s="10" t="str">
        <f t="shared" si="15"/>
        <v>F</v>
      </c>
    </row>
    <row r="49" spans="1:16" ht="12.75">
      <c r="A49" s="22"/>
      <c r="B49" s="23"/>
      <c r="C49" s="23"/>
      <c r="D49" s="24"/>
      <c r="E49" s="1"/>
      <c r="F49" s="24"/>
      <c r="G49" s="1"/>
      <c r="H49" s="24"/>
      <c r="I49" s="1"/>
      <c r="J49" s="24"/>
      <c r="K49" s="1"/>
      <c r="L49" s="24"/>
      <c r="N49" s="2"/>
      <c r="O49" s="1"/>
      <c r="P49" s="25"/>
    </row>
    <row r="50" spans="1:16" s="1" customFormat="1" ht="18.75">
      <c r="A50" s="4"/>
      <c r="B50" s="7" t="s">
        <v>44</v>
      </c>
      <c r="C50" s="4"/>
      <c r="D50" s="11"/>
      <c r="F50" s="11"/>
      <c r="H50" s="11"/>
      <c r="J50" s="11"/>
      <c r="L50" s="11"/>
      <c r="M50" s="3"/>
      <c r="P50" s="2"/>
    </row>
    <row r="51" spans="4:16" ht="12.75">
      <c r="D51" s="11"/>
      <c r="E51" s="1"/>
      <c r="F51" s="11"/>
      <c r="G51" s="1"/>
      <c r="H51" s="11"/>
      <c r="I51" s="1"/>
      <c r="J51" s="11"/>
      <c r="K51" s="1"/>
      <c r="L51" s="11"/>
      <c r="N51" s="1"/>
      <c r="O51" s="1"/>
      <c r="P51" s="1"/>
    </row>
    <row r="52" spans="1:16" ht="12.75">
      <c r="A52" s="16">
        <v>7</v>
      </c>
      <c r="B52" s="15" t="s">
        <v>53</v>
      </c>
      <c r="C52" s="15" t="s">
        <v>16</v>
      </c>
      <c r="D52" s="19">
        <v>12.8</v>
      </c>
      <c r="E52" s="13">
        <f aca="true" t="shared" si="16" ref="E52:E93">RANK(D52,D$52:D$93)</f>
        <v>8</v>
      </c>
      <c r="F52" s="19">
        <v>11.8</v>
      </c>
      <c r="G52" s="13">
        <f aca="true" t="shared" si="17" ref="G52:G93">RANK(F52,F$52:F$93)</f>
        <v>17</v>
      </c>
      <c r="H52" s="19">
        <v>12.5</v>
      </c>
      <c r="I52" s="13">
        <f aca="true" t="shared" si="18" ref="I52:I93">RANK(H52,H$52:H$93)</f>
        <v>1</v>
      </c>
      <c r="J52" s="19">
        <v>12.45</v>
      </c>
      <c r="K52" s="13">
        <f aca="true" t="shared" si="19" ref="K52:K93">RANK(J52,J$52:J$93)</f>
        <v>1</v>
      </c>
      <c r="L52" s="19">
        <v>13.1</v>
      </c>
      <c r="M52" s="13">
        <f aca="true" t="shared" si="20" ref="M52:M93">RANK(L52,L$52:L$93)</f>
        <v>1</v>
      </c>
      <c r="N52" s="14">
        <f aca="true" t="shared" si="21" ref="N52:N93">D52+F52+H52+J52+L52</f>
        <v>62.65</v>
      </c>
      <c r="O52" s="13">
        <f aca="true" t="shared" si="22" ref="O52:O93">RANK(N52,N$52:N$93)</f>
        <v>1</v>
      </c>
      <c r="P52" s="10" t="str">
        <f aca="true" t="shared" si="23" ref="P52:P93">IF(N52&lt;47.5,"F",(IF(N52&lt;52.5,"P",IF(N52&lt;57.5,"C","D"))))</f>
        <v>D</v>
      </c>
    </row>
    <row r="53" spans="1:16" ht="12.75">
      <c r="A53" s="16">
        <v>25</v>
      </c>
      <c r="B53" s="15" t="s">
        <v>83</v>
      </c>
      <c r="C53" s="15" t="s">
        <v>39</v>
      </c>
      <c r="D53" s="19">
        <v>13.23</v>
      </c>
      <c r="E53" s="13">
        <f t="shared" si="16"/>
        <v>2</v>
      </c>
      <c r="F53" s="19">
        <v>12.5</v>
      </c>
      <c r="G53" s="13">
        <f t="shared" si="17"/>
        <v>7</v>
      </c>
      <c r="H53" s="19">
        <v>11.8</v>
      </c>
      <c r="I53" s="13">
        <f t="shared" si="18"/>
        <v>8</v>
      </c>
      <c r="J53" s="19">
        <v>12.15</v>
      </c>
      <c r="K53" s="13">
        <f t="shared" si="19"/>
        <v>3</v>
      </c>
      <c r="L53" s="19">
        <v>12.9</v>
      </c>
      <c r="M53" s="13">
        <f t="shared" si="20"/>
        <v>2</v>
      </c>
      <c r="N53" s="14">
        <f t="shared" si="21"/>
        <v>62.58</v>
      </c>
      <c r="O53" s="13">
        <f t="shared" si="22"/>
        <v>2</v>
      </c>
      <c r="P53" s="10" t="str">
        <f t="shared" si="23"/>
        <v>D</v>
      </c>
    </row>
    <row r="54" spans="1:16" ht="12.75">
      <c r="A54" s="16" t="s">
        <v>49</v>
      </c>
      <c r="B54" s="15" t="s">
        <v>50</v>
      </c>
      <c r="C54" s="15" t="s">
        <v>22</v>
      </c>
      <c r="D54" s="19">
        <v>12.97</v>
      </c>
      <c r="E54" s="13">
        <f t="shared" si="16"/>
        <v>5</v>
      </c>
      <c r="F54" s="19">
        <v>12.7</v>
      </c>
      <c r="G54" s="13">
        <f t="shared" si="17"/>
        <v>3</v>
      </c>
      <c r="H54" s="19">
        <v>11.9</v>
      </c>
      <c r="I54" s="13">
        <f t="shared" si="18"/>
        <v>7</v>
      </c>
      <c r="J54" s="19">
        <v>12.15</v>
      </c>
      <c r="K54" s="13">
        <f t="shared" si="19"/>
        <v>3</v>
      </c>
      <c r="L54" s="19">
        <v>11.95</v>
      </c>
      <c r="M54" s="13">
        <f t="shared" si="20"/>
        <v>12</v>
      </c>
      <c r="N54" s="14">
        <f t="shared" si="21"/>
        <v>61.67</v>
      </c>
      <c r="O54" s="13">
        <f t="shared" si="22"/>
        <v>3</v>
      </c>
      <c r="P54" s="10" t="str">
        <f t="shared" si="23"/>
        <v>D</v>
      </c>
    </row>
    <row r="55" spans="1:16" ht="12.75">
      <c r="A55" s="16" t="s">
        <v>64</v>
      </c>
      <c r="B55" s="15" t="s">
        <v>65</v>
      </c>
      <c r="C55" s="15" t="s">
        <v>24</v>
      </c>
      <c r="D55" s="19">
        <v>13.07</v>
      </c>
      <c r="E55" s="13">
        <f t="shared" si="16"/>
        <v>3</v>
      </c>
      <c r="F55" s="19">
        <v>12.55</v>
      </c>
      <c r="G55" s="13">
        <f t="shared" si="17"/>
        <v>6</v>
      </c>
      <c r="H55" s="19">
        <v>12</v>
      </c>
      <c r="I55" s="13">
        <f t="shared" si="18"/>
        <v>5</v>
      </c>
      <c r="J55" s="19">
        <v>11.75</v>
      </c>
      <c r="K55" s="13">
        <f t="shared" si="19"/>
        <v>15</v>
      </c>
      <c r="L55" s="19">
        <v>12.25</v>
      </c>
      <c r="M55" s="13">
        <f t="shared" si="20"/>
        <v>8</v>
      </c>
      <c r="N55" s="14">
        <f t="shared" si="21"/>
        <v>61.620000000000005</v>
      </c>
      <c r="O55" s="13">
        <f t="shared" si="22"/>
        <v>4</v>
      </c>
      <c r="P55" s="10" t="str">
        <f t="shared" si="23"/>
        <v>D</v>
      </c>
    </row>
    <row r="56" spans="1:16" ht="12.75">
      <c r="A56" s="16" t="s">
        <v>67</v>
      </c>
      <c r="B56" s="15" t="s">
        <v>68</v>
      </c>
      <c r="C56" s="15" t="s">
        <v>24</v>
      </c>
      <c r="D56" s="19">
        <v>13.03</v>
      </c>
      <c r="E56" s="13">
        <f t="shared" si="16"/>
        <v>4</v>
      </c>
      <c r="F56" s="19">
        <v>12.05</v>
      </c>
      <c r="G56" s="13">
        <f t="shared" si="17"/>
        <v>15</v>
      </c>
      <c r="H56" s="19">
        <v>12.2</v>
      </c>
      <c r="I56" s="13">
        <f t="shared" si="18"/>
        <v>3</v>
      </c>
      <c r="J56" s="19">
        <v>12.1</v>
      </c>
      <c r="K56" s="13">
        <f t="shared" si="19"/>
        <v>5</v>
      </c>
      <c r="L56" s="19">
        <v>11.75</v>
      </c>
      <c r="M56" s="13">
        <f t="shared" si="20"/>
        <v>16</v>
      </c>
      <c r="N56" s="14">
        <f t="shared" si="21"/>
        <v>61.13</v>
      </c>
      <c r="O56" s="13">
        <f t="shared" si="22"/>
        <v>5</v>
      </c>
      <c r="P56" s="10" t="str">
        <f t="shared" si="23"/>
        <v>D</v>
      </c>
    </row>
    <row r="57" spans="1:16" ht="12.75">
      <c r="A57" s="16" t="s">
        <v>86</v>
      </c>
      <c r="B57" s="15" t="s">
        <v>87</v>
      </c>
      <c r="C57" s="15" t="s">
        <v>39</v>
      </c>
      <c r="D57" s="19">
        <v>12.97</v>
      </c>
      <c r="E57" s="13">
        <f t="shared" si="16"/>
        <v>5</v>
      </c>
      <c r="F57" s="19">
        <v>12.7</v>
      </c>
      <c r="G57" s="13">
        <f t="shared" si="17"/>
        <v>3</v>
      </c>
      <c r="H57" s="19">
        <v>11.95</v>
      </c>
      <c r="I57" s="13">
        <f t="shared" si="18"/>
        <v>6</v>
      </c>
      <c r="J57" s="19">
        <v>12</v>
      </c>
      <c r="K57" s="13">
        <f t="shared" si="19"/>
        <v>7</v>
      </c>
      <c r="L57" s="19">
        <v>11.45</v>
      </c>
      <c r="M57" s="13">
        <f t="shared" si="20"/>
        <v>23</v>
      </c>
      <c r="N57" s="14">
        <f t="shared" si="21"/>
        <v>61.07000000000001</v>
      </c>
      <c r="O57" s="13">
        <f t="shared" si="22"/>
        <v>6</v>
      </c>
      <c r="P57" s="10" t="str">
        <f t="shared" si="23"/>
        <v>D</v>
      </c>
    </row>
    <row r="58" spans="1:16" ht="12.75">
      <c r="A58" s="16" t="s">
        <v>57</v>
      </c>
      <c r="B58" s="15" t="s">
        <v>58</v>
      </c>
      <c r="C58" s="15" t="s">
        <v>24</v>
      </c>
      <c r="D58" s="19">
        <v>12.53</v>
      </c>
      <c r="E58" s="13">
        <f t="shared" si="16"/>
        <v>23</v>
      </c>
      <c r="F58" s="19">
        <v>11.75</v>
      </c>
      <c r="G58" s="13">
        <f t="shared" si="17"/>
        <v>18</v>
      </c>
      <c r="H58" s="19">
        <v>12.35</v>
      </c>
      <c r="I58" s="13">
        <f t="shared" si="18"/>
        <v>2</v>
      </c>
      <c r="J58" s="19">
        <v>11.45</v>
      </c>
      <c r="K58" s="13">
        <f t="shared" si="19"/>
        <v>23</v>
      </c>
      <c r="L58" s="19">
        <v>12.7</v>
      </c>
      <c r="M58" s="13">
        <f t="shared" si="20"/>
        <v>4</v>
      </c>
      <c r="N58" s="14">
        <f t="shared" si="21"/>
        <v>60.78</v>
      </c>
      <c r="O58" s="13">
        <f t="shared" si="22"/>
        <v>7</v>
      </c>
      <c r="P58" s="10" t="str">
        <f t="shared" si="23"/>
        <v>D</v>
      </c>
    </row>
    <row r="59" spans="1:16" ht="12.75">
      <c r="A59" s="16" t="s">
        <v>69</v>
      </c>
      <c r="B59" s="15" t="s">
        <v>70</v>
      </c>
      <c r="C59" s="15" t="s">
        <v>10</v>
      </c>
      <c r="D59" s="19">
        <v>12.8</v>
      </c>
      <c r="E59" s="13">
        <f t="shared" si="16"/>
        <v>8</v>
      </c>
      <c r="F59" s="19">
        <v>13</v>
      </c>
      <c r="G59" s="13">
        <f t="shared" si="17"/>
        <v>1</v>
      </c>
      <c r="H59" s="19">
        <v>10.05</v>
      </c>
      <c r="I59" s="13">
        <f t="shared" si="18"/>
        <v>32</v>
      </c>
      <c r="J59" s="19">
        <v>12.3</v>
      </c>
      <c r="K59" s="13">
        <f t="shared" si="19"/>
        <v>2</v>
      </c>
      <c r="L59" s="19">
        <v>11.8</v>
      </c>
      <c r="M59" s="13">
        <f t="shared" si="20"/>
        <v>14</v>
      </c>
      <c r="N59" s="14">
        <f t="shared" si="21"/>
        <v>59.95</v>
      </c>
      <c r="O59" s="13">
        <f t="shared" si="22"/>
        <v>8</v>
      </c>
      <c r="P59" s="10" t="str">
        <f t="shared" si="23"/>
        <v>D</v>
      </c>
    </row>
    <row r="60" spans="1:16" ht="12.75">
      <c r="A60" s="16">
        <v>15</v>
      </c>
      <c r="B60" s="15" t="s">
        <v>66</v>
      </c>
      <c r="C60" s="15" t="s">
        <v>24</v>
      </c>
      <c r="D60" s="19">
        <v>12.63</v>
      </c>
      <c r="E60" s="13">
        <f t="shared" si="16"/>
        <v>18</v>
      </c>
      <c r="F60" s="19">
        <v>12.2</v>
      </c>
      <c r="G60" s="13">
        <f t="shared" si="17"/>
        <v>11</v>
      </c>
      <c r="H60" s="19">
        <v>11.65</v>
      </c>
      <c r="I60" s="13">
        <f t="shared" si="18"/>
        <v>9</v>
      </c>
      <c r="J60" s="19">
        <v>11.55</v>
      </c>
      <c r="K60" s="13">
        <f t="shared" si="19"/>
        <v>21</v>
      </c>
      <c r="L60" s="19">
        <v>11.8</v>
      </c>
      <c r="M60" s="13">
        <f t="shared" si="20"/>
        <v>14</v>
      </c>
      <c r="N60" s="14">
        <f t="shared" si="21"/>
        <v>59.83</v>
      </c>
      <c r="O60" s="13">
        <f t="shared" si="22"/>
        <v>9</v>
      </c>
      <c r="P60" s="10" t="str">
        <f t="shared" si="23"/>
        <v>D</v>
      </c>
    </row>
    <row r="61" spans="1:16" ht="12.75">
      <c r="A61" s="16" t="s">
        <v>81</v>
      </c>
      <c r="B61" s="15" t="s">
        <v>82</v>
      </c>
      <c r="C61" s="15" t="s">
        <v>78</v>
      </c>
      <c r="D61" s="19">
        <v>12.43</v>
      </c>
      <c r="E61" s="13">
        <f t="shared" si="16"/>
        <v>26</v>
      </c>
      <c r="F61" s="19">
        <v>12.2</v>
      </c>
      <c r="G61" s="13">
        <f t="shared" si="17"/>
        <v>11</v>
      </c>
      <c r="H61" s="19">
        <v>11.4</v>
      </c>
      <c r="I61" s="13">
        <f t="shared" si="18"/>
        <v>11</v>
      </c>
      <c r="J61" s="19">
        <v>12</v>
      </c>
      <c r="K61" s="13">
        <f t="shared" si="19"/>
        <v>7</v>
      </c>
      <c r="L61" s="19">
        <v>11.65</v>
      </c>
      <c r="M61" s="13">
        <f t="shared" si="20"/>
        <v>18</v>
      </c>
      <c r="N61" s="14">
        <f t="shared" si="21"/>
        <v>59.68</v>
      </c>
      <c r="O61" s="13">
        <f t="shared" si="22"/>
        <v>10</v>
      </c>
      <c r="P61" s="10" t="str">
        <f t="shared" si="23"/>
        <v>D</v>
      </c>
    </row>
    <row r="62" spans="1:16" ht="12.75">
      <c r="A62" s="16" t="s">
        <v>76</v>
      </c>
      <c r="B62" s="15" t="s">
        <v>77</v>
      </c>
      <c r="C62" s="15" t="s">
        <v>78</v>
      </c>
      <c r="D62" s="19">
        <v>12.3</v>
      </c>
      <c r="E62" s="13">
        <f t="shared" si="16"/>
        <v>34</v>
      </c>
      <c r="F62" s="19">
        <v>12.25</v>
      </c>
      <c r="G62" s="13">
        <f t="shared" si="17"/>
        <v>8</v>
      </c>
      <c r="H62" s="19">
        <v>11.55</v>
      </c>
      <c r="I62" s="13">
        <f t="shared" si="18"/>
        <v>10</v>
      </c>
      <c r="J62" s="19">
        <v>11.8</v>
      </c>
      <c r="K62" s="13">
        <f t="shared" si="19"/>
        <v>13</v>
      </c>
      <c r="L62" s="19">
        <v>11.75</v>
      </c>
      <c r="M62" s="13">
        <f t="shared" si="20"/>
        <v>16</v>
      </c>
      <c r="N62" s="14">
        <f t="shared" si="21"/>
        <v>59.650000000000006</v>
      </c>
      <c r="O62" s="13">
        <f t="shared" si="22"/>
        <v>11</v>
      </c>
      <c r="P62" s="10" t="str">
        <f t="shared" si="23"/>
        <v>D</v>
      </c>
    </row>
    <row r="63" spans="1:16" ht="12.75">
      <c r="A63" s="16" t="s">
        <v>103</v>
      </c>
      <c r="B63" s="15" t="s">
        <v>104</v>
      </c>
      <c r="C63" s="15" t="s">
        <v>20</v>
      </c>
      <c r="D63" s="19">
        <v>12.6</v>
      </c>
      <c r="E63" s="13">
        <f t="shared" si="16"/>
        <v>21</v>
      </c>
      <c r="F63" s="19">
        <v>12.6</v>
      </c>
      <c r="G63" s="13">
        <f t="shared" si="17"/>
        <v>5</v>
      </c>
      <c r="H63" s="19">
        <v>11.3</v>
      </c>
      <c r="I63" s="13">
        <f t="shared" si="18"/>
        <v>12</v>
      </c>
      <c r="J63" s="19">
        <v>11.3</v>
      </c>
      <c r="K63" s="13">
        <f t="shared" si="19"/>
        <v>28</v>
      </c>
      <c r="L63" s="19">
        <v>11.6</v>
      </c>
      <c r="M63" s="13">
        <f t="shared" si="20"/>
        <v>20</v>
      </c>
      <c r="N63" s="14">
        <f t="shared" si="21"/>
        <v>59.4</v>
      </c>
      <c r="O63" s="13">
        <f t="shared" si="22"/>
        <v>12</v>
      </c>
      <c r="P63" s="10" t="str">
        <f t="shared" si="23"/>
        <v>D</v>
      </c>
    </row>
    <row r="64" spans="1:16" ht="12.75">
      <c r="A64" s="16" t="s">
        <v>99</v>
      </c>
      <c r="B64" s="15" t="s">
        <v>100</v>
      </c>
      <c r="C64" s="15" t="s">
        <v>20</v>
      </c>
      <c r="D64" s="19">
        <v>12.33</v>
      </c>
      <c r="E64" s="13">
        <f t="shared" si="16"/>
        <v>32</v>
      </c>
      <c r="F64" s="19">
        <v>12.2</v>
      </c>
      <c r="G64" s="13">
        <f t="shared" si="17"/>
        <v>11</v>
      </c>
      <c r="H64" s="19">
        <v>10.7</v>
      </c>
      <c r="I64" s="13">
        <f t="shared" si="18"/>
        <v>23</v>
      </c>
      <c r="J64" s="19">
        <v>11.45</v>
      </c>
      <c r="K64" s="13">
        <f t="shared" si="19"/>
        <v>23</v>
      </c>
      <c r="L64" s="19">
        <v>12.4</v>
      </c>
      <c r="M64" s="13">
        <f t="shared" si="20"/>
        <v>5</v>
      </c>
      <c r="N64" s="14">
        <f t="shared" si="21"/>
        <v>59.080000000000005</v>
      </c>
      <c r="O64" s="13">
        <f t="shared" si="22"/>
        <v>13</v>
      </c>
      <c r="P64" s="10" t="str">
        <f t="shared" si="23"/>
        <v>D</v>
      </c>
    </row>
    <row r="65" spans="1:16" ht="12.75">
      <c r="A65" s="16" t="s">
        <v>116</v>
      </c>
      <c r="B65" s="15" t="s">
        <v>117</v>
      </c>
      <c r="C65" s="15" t="s">
        <v>13</v>
      </c>
      <c r="D65" s="19">
        <v>12.63</v>
      </c>
      <c r="E65" s="13">
        <f t="shared" si="16"/>
        <v>18</v>
      </c>
      <c r="F65" s="19">
        <v>10.8</v>
      </c>
      <c r="G65" s="13">
        <f t="shared" si="17"/>
        <v>27</v>
      </c>
      <c r="H65" s="19">
        <v>10.85</v>
      </c>
      <c r="I65" s="13">
        <f t="shared" si="18"/>
        <v>16</v>
      </c>
      <c r="J65" s="19">
        <v>11.95</v>
      </c>
      <c r="K65" s="13">
        <f t="shared" si="19"/>
        <v>9</v>
      </c>
      <c r="L65" s="19">
        <v>12.85</v>
      </c>
      <c r="M65" s="13">
        <f t="shared" si="20"/>
        <v>3</v>
      </c>
      <c r="N65" s="14">
        <f t="shared" si="21"/>
        <v>59.080000000000005</v>
      </c>
      <c r="O65" s="13">
        <f t="shared" si="22"/>
        <v>13</v>
      </c>
      <c r="P65" s="10" t="str">
        <f t="shared" si="23"/>
        <v>D</v>
      </c>
    </row>
    <row r="66" spans="1:16" ht="12.75">
      <c r="A66" s="16" t="s">
        <v>54</v>
      </c>
      <c r="B66" s="15" t="s">
        <v>55</v>
      </c>
      <c r="C66" s="15" t="s">
        <v>16</v>
      </c>
      <c r="D66" s="19">
        <v>12.77</v>
      </c>
      <c r="E66" s="13">
        <f t="shared" si="16"/>
        <v>10</v>
      </c>
      <c r="F66" s="19">
        <v>12.25</v>
      </c>
      <c r="G66" s="13">
        <f t="shared" si="17"/>
        <v>8</v>
      </c>
      <c r="H66" s="19">
        <v>10.85</v>
      </c>
      <c r="I66" s="13">
        <f t="shared" si="18"/>
        <v>16</v>
      </c>
      <c r="J66" s="19">
        <v>11.9</v>
      </c>
      <c r="K66" s="13">
        <f t="shared" si="19"/>
        <v>11</v>
      </c>
      <c r="L66" s="19">
        <v>11.2</v>
      </c>
      <c r="M66" s="13">
        <f t="shared" si="20"/>
        <v>28</v>
      </c>
      <c r="N66" s="14">
        <f t="shared" si="21"/>
        <v>58.97</v>
      </c>
      <c r="O66" s="13">
        <f t="shared" si="22"/>
        <v>15</v>
      </c>
      <c r="P66" s="10" t="str">
        <f t="shared" si="23"/>
        <v>D</v>
      </c>
    </row>
    <row r="67" spans="1:16" ht="12.75">
      <c r="A67" s="16">
        <v>5</v>
      </c>
      <c r="B67" s="15" t="s">
        <v>51</v>
      </c>
      <c r="C67" s="15" t="s">
        <v>22</v>
      </c>
      <c r="D67" s="19">
        <v>12.4</v>
      </c>
      <c r="E67" s="13">
        <f t="shared" si="16"/>
        <v>28</v>
      </c>
      <c r="F67" s="19">
        <v>12.15</v>
      </c>
      <c r="G67" s="13">
        <f t="shared" si="17"/>
        <v>14</v>
      </c>
      <c r="H67" s="19">
        <v>10.25</v>
      </c>
      <c r="I67" s="13">
        <f t="shared" si="18"/>
        <v>29</v>
      </c>
      <c r="J67" s="19">
        <v>11.95</v>
      </c>
      <c r="K67" s="13">
        <f t="shared" si="19"/>
        <v>9</v>
      </c>
      <c r="L67" s="19">
        <v>11.95</v>
      </c>
      <c r="M67" s="13">
        <f t="shared" si="20"/>
        <v>12</v>
      </c>
      <c r="N67" s="14">
        <f t="shared" si="21"/>
        <v>58.7</v>
      </c>
      <c r="O67" s="13">
        <f t="shared" si="22"/>
        <v>16</v>
      </c>
      <c r="P67" s="10" t="str">
        <f t="shared" si="23"/>
        <v>D</v>
      </c>
    </row>
    <row r="68" spans="1:16" ht="12.75">
      <c r="A68" s="16" t="s">
        <v>61</v>
      </c>
      <c r="B68" s="15" t="s">
        <v>62</v>
      </c>
      <c r="C68" s="15" t="s">
        <v>24</v>
      </c>
      <c r="D68" s="19">
        <v>12.5</v>
      </c>
      <c r="E68" s="13">
        <f t="shared" si="16"/>
        <v>24</v>
      </c>
      <c r="F68" s="19">
        <v>11.2</v>
      </c>
      <c r="G68" s="13">
        <f t="shared" si="17"/>
        <v>24</v>
      </c>
      <c r="H68" s="19">
        <v>12.15</v>
      </c>
      <c r="I68" s="13">
        <f t="shared" si="18"/>
        <v>4</v>
      </c>
      <c r="J68" s="19">
        <v>11.5</v>
      </c>
      <c r="K68" s="13">
        <f t="shared" si="19"/>
        <v>22</v>
      </c>
      <c r="L68" s="19">
        <v>11.25</v>
      </c>
      <c r="M68" s="13">
        <f t="shared" si="20"/>
        <v>26</v>
      </c>
      <c r="N68" s="14">
        <f t="shared" si="21"/>
        <v>58.6</v>
      </c>
      <c r="O68" s="13">
        <f t="shared" si="22"/>
        <v>17</v>
      </c>
      <c r="P68" s="10" t="str">
        <f t="shared" si="23"/>
        <v>D</v>
      </c>
    </row>
    <row r="69" spans="1:16" ht="12.75">
      <c r="A69" s="16" t="s">
        <v>118</v>
      </c>
      <c r="B69" s="15" t="s">
        <v>119</v>
      </c>
      <c r="C69" s="15" t="s">
        <v>14</v>
      </c>
      <c r="D69" s="19">
        <v>12.7</v>
      </c>
      <c r="E69" s="13">
        <f t="shared" si="16"/>
        <v>13</v>
      </c>
      <c r="F69" s="19">
        <v>12.9</v>
      </c>
      <c r="G69" s="13">
        <f t="shared" si="17"/>
        <v>2</v>
      </c>
      <c r="H69" s="19">
        <v>10.25</v>
      </c>
      <c r="I69" s="13">
        <f t="shared" si="18"/>
        <v>29</v>
      </c>
      <c r="J69" s="19">
        <v>12.05</v>
      </c>
      <c r="K69" s="13">
        <f t="shared" si="19"/>
        <v>6</v>
      </c>
      <c r="L69" s="19">
        <v>10.55</v>
      </c>
      <c r="M69" s="13">
        <f t="shared" si="20"/>
        <v>36</v>
      </c>
      <c r="N69" s="14">
        <f t="shared" si="21"/>
        <v>58.45</v>
      </c>
      <c r="O69" s="13">
        <f t="shared" si="22"/>
        <v>18</v>
      </c>
      <c r="P69" s="10" t="str">
        <f t="shared" si="23"/>
        <v>D</v>
      </c>
    </row>
    <row r="70" spans="1:16" ht="12.75">
      <c r="A70" s="16" t="s">
        <v>88</v>
      </c>
      <c r="B70" s="15" t="s">
        <v>89</v>
      </c>
      <c r="C70" s="15" t="s">
        <v>17</v>
      </c>
      <c r="D70" s="19">
        <v>12.67</v>
      </c>
      <c r="E70" s="13">
        <f t="shared" si="16"/>
        <v>16</v>
      </c>
      <c r="F70" s="19">
        <v>10.45</v>
      </c>
      <c r="G70" s="13">
        <f t="shared" si="17"/>
        <v>35</v>
      </c>
      <c r="H70" s="19">
        <v>11.15</v>
      </c>
      <c r="I70" s="13">
        <f t="shared" si="18"/>
        <v>14</v>
      </c>
      <c r="J70" s="19">
        <v>11.75</v>
      </c>
      <c r="K70" s="13">
        <f t="shared" si="19"/>
        <v>15</v>
      </c>
      <c r="L70" s="19">
        <v>12.35</v>
      </c>
      <c r="M70" s="13">
        <f t="shared" si="20"/>
        <v>7</v>
      </c>
      <c r="N70" s="14">
        <f t="shared" si="21"/>
        <v>58.37</v>
      </c>
      <c r="O70" s="13">
        <f t="shared" si="22"/>
        <v>19</v>
      </c>
      <c r="P70" s="10" t="str">
        <f t="shared" si="23"/>
        <v>D</v>
      </c>
    </row>
    <row r="71" spans="1:16" ht="12.75">
      <c r="A71" s="16" t="s">
        <v>84</v>
      </c>
      <c r="B71" s="15" t="s">
        <v>85</v>
      </c>
      <c r="C71" s="15" t="s">
        <v>39</v>
      </c>
      <c r="D71" s="19">
        <v>12.37</v>
      </c>
      <c r="E71" s="13">
        <f t="shared" si="16"/>
        <v>29</v>
      </c>
      <c r="F71" s="19">
        <v>11.9</v>
      </c>
      <c r="G71" s="13">
        <f t="shared" si="17"/>
        <v>16</v>
      </c>
      <c r="H71" s="19">
        <v>11.2</v>
      </c>
      <c r="I71" s="13">
        <f t="shared" si="18"/>
        <v>13</v>
      </c>
      <c r="J71" s="19">
        <v>10.45</v>
      </c>
      <c r="K71" s="13">
        <f t="shared" si="19"/>
        <v>39</v>
      </c>
      <c r="L71" s="19">
        <v>12.2</v>
      </c>
      <c r="M71" s="13">
        <f t="shared" si="20"/>
        <v>9</v>
      </c>
      <c r="N71" s="14">
        <f t="shared" si="21"/>
        <v>58.120000000000005</v>
      </c>
      <c r="O71" s="13">
        <f t="shared" si="22"/>
        <v>20</v>
      </c>
      <c r="P71" s="10" t="str">
        <f t="shared" si="23"/>
        <v>D</v>
      </c>
    </row>
    <row r="72" spans="1:16" ht="12.75">
      <c r="A72" s="16" t="s">
        <v>59</v>
      </c>
      <c r="B72" s="15" t="s">
        <v>60</v>
      </c>
      <c r="C72" s="15" t="s">
        <v>24</v>
      </c>
      <c r="D72" s="19">
        <v>13.27</v>
      </c>
      <c r="E72" s="13">
        <f t="shared" si="16"/>
        <v>1</v>
      </c>
      <c r="F72" s="19">
        <v>10.6</v>
      </c>
      <c r="G72" s="13">
        <f t="shared" si="17"/>
        <v>32</v>
      </c>
      <c r="H72" s="19">
        <v>10.75</v>
      </c>
      <c r="I72" s="13">
        <f t="shared" si="18"/>
        <v>21</v>
      </c>
      <c r="J72" s="19">
        <v>11.7</v>
      </c>
      <c r="K72" s="13">
        <f t="shared" si="19"/>
        <v>19</v>
      </c>
      <c r="L72" s="19">
        <v>11.25</v>
      </c>
      <c r="M72" s="13">
        <f t="shared" si="20"/>
        <v>26</v>
      </c>
      <c r="N72" s="14">
        <f t="shared" si="21"/>
        <v>57.56999999999999</v>
      </c>
      <c r="O72" s="13">
        <f t="shared" si="22"/>
        <v>21</v>
      </c>
      <c r="P72" s="10" t="str">
        <f t="shared" si="23"/>
        <v>D</v>
      </c>
    </row>
    <row r="73" spans="1:16" ht="12.75">
      <c r="A73" s="16">
        <v>20</v>
      </c>
      <c r="B73" s="15" t="s">
        <v>74</v>
      </c>
      <c r="C73" s="15" t="s">
        <v>19</v>
      </c>
      <c r="D73" s="19">
        <v>12.67</v>
      </c>
      <c r="E73" s="13">
        <f t="shared" si="16"/>
        <v>16</v>
      </c>
      <c r="F73" s="19">
        <v>11.1</v>
      </c>
      <c r="G73" s="13">
        <f t="shared" si="17"/>
        <v>25</v>
      </c>
      <c r="H73" s="19">
        <v>10.4</v>
      </c>
      <c r="I73" s="13">
        <f t="shared" si="18"/>
        <v>28</v>
      </c>
      <c r="J73" s="19">
        <v>11.45</v>
      </c>
      <c r="K73" s="13">
        <f t="shared" si="19"/>
        <v>23</v>
      </c>
      <c r="L73" s="19">
        <v>11.6</v>
      </c>
      <c r="M73" s="13">
        <f t="shared" si="20"/>
        <v>20</v>
      </c>
      <c r="N73" s="14">
        <f t="shared" si="21"/>
        <v>57.220000000000006</v>
      </c>
      <c r="O73" s="13">
        <f t="shared" si="22"/>
        <v>22</v>
      </c>
      <c r="P73" s="10" t="str">
        <f t="shared" si="23"/>
        <v>C</v>
      </c>
    </row>
    <row r="74" spans="1:16" ht="12.75">
      <c r="A74" s="16" t="s">
        <v>109</v>
      </c>
      <c r="B74" s="36" t="s">
        <v>110</v>
      </c>
      <c r="C74" s="36" t="s">
        <v>21</v>
      </c>
      <c r="D74" s="37">
        <v>12.7</v>
      </c>
      <c r="E74" s="36">
        <f t="shared" si="16"/>
        <v>13</v>
      </c>
      <c r="F74" s="37">
        <v>10.65</v>
      </c>
      <c r="G74" s="36">
        <f t="shared" si="17"/>
        <v>30</v>
      </c>
      <c r="H74" s="37">
        <v>10.85</v>
      </c>
      <c r="I74" s="36">
        <f t="shared" si="18"/>
        <v>16</v>
      </c>
      <c r="J74" s="37">
        <v>11.7</v>
      </c>
      <c r="K74" s="36">
        <f t="shared" si="19"/>
        <v>19</v>
      </c>
      <c r="L74" s="37">
        <v>11.15</v>
      </c>
      <c r="M74" s="36">
        <f t="shared" si="20"/>
        <v>29</v>
      </c>
      <c r="N74" s="38">
        <f t="shared" si="21"/>
        <v>57.050000000000004</v>
      </c>
      <c r="O74" s="36">
        <f t="shared" si="22"/>
        <v>23</v>
      </c>
      <c r="P74" s="39" t="str">
        <f t="shared" si="23"/>
        <v>C</v>
      </c>
    </row>
    <row r="75" spans="1:16" ht="12.75">
      <c r="A75" s="16" t="s">
        <v>90</v>
      </c>
      <c r="B75" s="15" t="s">
        <v>91</v>
      </c>
      <c r="C75" s="15" t="s">
        <v>26</v>
      </c>
      <c r="D75" s="19">
        <v>12.33</v>
      </c>
      <c r="E75" s="13">
        <f t="shared" si="16"/>
        <v>32</v>
      </c>
      <c r="F75" s="19">
        <v>10.15</v>
      </c>
      <c r="G75" s="13">
        <f t="shared" si="17"/>
        <v>38</v>
      </c>
      <c r="H75" s="19">
        <v>11.15</v>
      </c>
      <c r="I75" s="13">
        <f t="shared" si="18"/>
        <v>14</v>
      </c>
      <c r="J75" s="19">
        <v>11.8</v>
      </c>
      <c r="K75" s="13">
        <f t="shared" si="19"/>
        <v>13</v>
      </c>
      <c r="L75" s="19">
        <v>11.6</v>
      </c>
      <c r="M75" s="13">
        <f t="shared" si="20"/>
        <v>20</v>
      </c>
      <c r="N75" s="14">
        <f t="shared" si="21"/>
        <v>57.03000000000001</v>
      </c>
      <c r="O75" s="13">
        <f t="shared" si="22"/>
        <v>24</v>
      </c>
      <c r="P75" s="10" t="str">
        <f t="shared" si="23"/>
        <v>C</v>
      </c>
    </row>
    <row r="76" spans="1:16" ht="12.75">
      <c r="A76" s="16">
        <v>19</v>
      </c>
      <c r="B76" s="15" t="s">
        <v>72</v>
      </c>
      <c r="C76" s="15" t="s">
        <v>73</v>
      </c>
      <c r="D76" s="19">
        <v>12.9</v>
      </c>
      <c r="E76" s="13">
        <f t="shared" si="16"/>
        <v>7</v>
      </c>
      <c r="F76" s="19">
        <v>11</v>
      </c>
      <c r="G76" s="13">
        <f t="shared" si="17"/>
        <v>26</v>
      </c>
      <c r="H76" s="19">
        <v>10.7</v>
      </c>
      <c r="I76" s="13">
        <f t="shared" si="18"/>
        <v>23</v>
      </c>
      <c r="J76" s="19">
        <v>11.45</v>
      </c>
      <c r="K76" s="13">
        <f t="shared" si="19"/>
        <v>23</v>
      </c>
      <c r="L76" s="19">
        <v>10.9</v>
      </c>
      <c r="M76" s="13">
        <f t="shared" si="20"/>
        <v>32</v>
      </c>
      <c r="N76" s="14">
        <f t="shared" si="21"/>
        <v>56.949999999999996</v>
      </c>
      <c r="O76" s="13">
        <f t="shared" si="22"/>
        <v>25</v>
      </c>
      <c r="P76" s="10" t="str">
        <f t="shared" si="23"/>
        <v>C</v>
      </c>
    </row>
    <row r="77" spans="1:16" ht="12.75">
      <c r="A77" s="16" t="s">
        <v>105</v>
      </c>
      <c r="B77" s="36" t="s">
        <v>106</v>
      </c>
      <c r="C77" s="36" t="s">
        <v>21</v>
      </c>
      <c r="D77" s="37">
        <v>12.63</v>
      </c>
      <c r="E77" s="36">
        <f t="shared" si="16"/>
        <v>18</v>
      </c>
      <c r="F77" s="37">
        <v>11.75</v>
      </c>
      <c r="G77" s="36">
        <f t="shared" si="17"/>
        <v>18</v>
      </c>
      <c r="H77" s="37">
        <v>9.85</v>
      </c>
      <c r="I77" s="36">
        <f t="shared" si="18"/>
        <v>36</v>
      </c>
      <c r="J77" s="37">
        <v>11.15</v>
      </c>
      <c r="K77" s="36">
        <f t="shared" si="19"/>
        <v>29</v>
      </c>
      <c r="L77" s="37">
        <v>11.4</v>
      </c>
      <c r="M77" s="36">
        <f t="shared" si="20"/>
        <v>24</v>
      </c>
      <c r="N77" s="38">
        <f t="shared" si="21"/>
        <v>56.78</v>
      </c>
      <c r="O77" s="36">
        <f t="shared" si="22"/>
        <v>26</v>
      </c>
      <c r="P77" s="39" t="str">
        <f t="shared" si="23"/>
        <v>C</v>
      </c>
    </row>
    <row r="78" spans="1:16" ht="12.75">
      <c r="A78" s="16" t="s">
        <v>97</v>
      </c>
      <c r="B78" s="15" t="s">
        <v>98</v>
      </c>
      <c r="C78" s="15" t="s">
        <v>20</v>
      </c>
      <c r="D78" s="19">
        <v>12.7</v>
      </c>
      <c r="E78" s="13">
        <f t="shared" si="16"/>
        <v>13</v>
      </c>
      <c r="F78" s="19">
        <v>9.2</v>
      </c>
      <c r="G78" s="13">
        <f t="shared" si="17"/>
        <v>42</v>
      </c>
      <c r="H78" s="19">
        <v>10.75</v>
      </c>
      <c r="I78" s="13">
        <f t="shared" si="18"/>
        <v>21</v>
      </c>
      <c r="J78" s="19">
        <v>11.9</v>
      </c>
      <c r="K78" s="13">
        <f t="shared" si="19"/>
        <v>11</v>
      </c>
      <c r="L78" s="19">
        <v>12</v>
      </c>
      <c r="M78" s="13">
        <f t="shared" si="20"/>
        <v>11</v>
      </c>
      <c r="N78" s="14">
        <f t="shared" si="21"/>
        <v>56.55</v>
      </c>
      <c r="O78" s="13">
        <f t="shared" si="22"/>
        <v>27</v>
      </c>
      <c r="P78" s="10" t="str">
        <f t="shared" si="23"/>
        <v>C</v>
      </c>
    </row>
    <row r="79" spans="1:16" ht="12.75">
      <c r="A79" s="16" t="s">
        <v>107</v>
      </c>
      <c r="B79" s="36" t="s">
        <v>108</v>
      </c>
      <c r="C79" s="36" t="s">
        <v>21</v>
      </c>
      <c r="D79" s="37">
        <v>12.37</v>
      </c>
      <c r="E79" s="36">
        <f t="shared" si="16"/>
        <v>29</v>
      </c>
      <c r="F79" s="37">
        <v>10.55</v>
      </c>
      <c r="G79" s="36">
        <f t="shared" si="17"/>
        <v>34</v>
      </c>
      <c r="H79" s="37">
        <v>10.5</v>
      </c>
      <c r="I79" s="36">
        <f t="shared" si="18"/>
        <v>27</v>
      </c>
      <c r="J79" s="37">
        <v>10.65</v>
      </c>
      <c r="K79" s="36">
        <f t="shared" si="19"/>
        <v>34</v>
      </c>
      <c r="L79" s="37">
        <v>12.4</v>
      </c>
      <c r="M79" s="36">
        <f t="shared" si="20"/>
        <v>5</v>
      </c>
      <c r="N79" s="38">
        <f t="shared" si="21"/>
        <v>56.47</v>
      </c>
      <c r="O79" s="36">
        <f t="shared" si="22"/>
        <v>28</v>
      </c>
      <c r="P79" s="39" t="str">
        <f t="shared" si="23"/>
        <v>C</v>
      </c>
    </row>
    <row r="80" spans="1:16" ht="12.75">
      <c r="A80" s="16" t="s">
        <v>114</v>
      </c>
      <c r="B80" s="15" t="s">
        <v>115</v>
      </c>
      <c r="C80" s="15" t="s">
        <v>13</v>
      </c>
      <c r="D80" s="19">
        <v>12.1</v>
      </c>
      <c r="E80" s="13">
        <f t="shared" si="16"/>
        <v>39</v>
      </c>
      <c r="F80" s="19">
        <v>10.65</v>
      </c>
      <c r="G80" s="13">
        <f t="shared" si="17"/>
        <v>30</v>
      </c>
      <c r="H80" s="19">
        <v>10.8</v>
      </c>
      <c r="I80" s="13">
        <f t="shared" si="18"/>
        <v>19</v>
      </c>
      <c r="J80" s="19">
        <v>11.75</v>
      </c>
      <c r="K80" s="13">
        <f t="shared" si="19"/>
        <v>15</v>
      </c>
      <c r="L80" s="19">
        <v>11.15</v>
      </c>
      <c r="M80" s="13">
        <f t="shared" si="20"/>
        <v>29</v>
      </c>
      <c r="N80" s="14">
        <f t="shared" si="21"/>
        <v>56.449999999999996</v>
      </c>
      <c r="O80" s="13">
        <f t="shared" si="22"/>
        <v>29</v>
      </c>
      <c r="P80" s="10" t="str">
        <f t="shared" si="23"/>
        <v>C</v>
      </c>
    </row>
    <row r="81" spans="1:16" ht="12.75">
      <c r="A81" s="16">
        <v>6</v>
      </c>
      <c r="B81" s="15" t="s">
        <v>52</v>
      </c>
      <c r="C81" s="15" t="s">
        <v>22</v>
      </c>
      <c r="D81" s="19">
        <v>12.6</v>
      </c>
      <c r="E81" s="13">
        <f t="shared" si="16"/>
        <v>21</v>
      </c>
      <c r="F81" s="19">
        <v>10.8</v>
      </c>
      <c r="G81" s="13">
        <f t="shared" si="17"/>
        <v>27</v>
      </c>
      <c r="H81" s="19">
        <v>10</v>
      </c>
      <c r="I81" s="13">
        <f t="shared" si="18"/>
        <v>33</v>
      </c>
      <c r="J81" s="19">
        <v>11.45</v>
      </c>
      <c r="K81" s="13">
        <f t="shared" si="19"/>
        <v>23</v>
      </c>
      <c r="L81" s="19">
        <v>11.4</v>
      </c>
      <c r="M81" s="13">
        <f t="shared" si="20"/>
        <v>24</v>
      </c>
      <c r="N81" s="14">
        <f t="shared" si="21"/>
        <v>56.24999999999999</v>
      </c>
      <c r="O81" s="13">
        <f t="shared" si="22"/>
        <v>30</v>
      </c>
      <c r="P81" s="10" t="str">
        <f t="shared" si="23"/>
        <v>C</v>
      </c>
    </row>
    <row r="82" spans="1:16" ht="12.75">
      <c r="A82" s="16">
        <v>13</v>
      </c>
      <c r="B82" s="15" t="s">
        <v>63</v>
      </c>
      <c r="C82" s="15" t="s">
        <v>24</v>
      </c>
      <c r="D82" s="19">
        <v>12.3</v>
      </c>
      <c r="E82" s="13">
        <f t="shared" si="16"/>
        <v>34</v>
      </c>
      <c r="F82" s="19">
        <v>10.7</v>
      </c>
      <c r="G82" s="13">
        <f t="shared" si="17"/>
        <v>29</v>
      </c>
      <c r="H82" s="19">
        <v>10.8</v>
      </c>
      <c r="I82" s="13">
        <f t="shared" si="18"/>
        <v>19</v>
      </c>
      <c r="J82" s="19">
        <v>11.05</v>
      </c>
      <c r="K82" s="13">
        <f t="shared" si="19"/>
        <v>31</v>
      </c>
      <c r="L82" s="19">
        <v>11</v>
      </c>
      <c r="M82" s="13">
        <f t="shared" si="20"/>
        <v>31</v>
      </c>
      <c r="N82" s="14">
        <f t="shared" si="21"/>
        <v>55.849999999999994</v>
      </c>
      <c r="O82" s="13">
        <f t="shared" si="22"/>
        <v>31</v>
      </c>
      <c r="P82" s="10" t="str">
        <f t="shared" si="23"/>
        <v>C</v>
      </c>
    </row>
    <row r="83" spans="1:16" ht="12.75">
      <c r="A83" s="16">
        <v>18</v>
      </c>
      <c r="B83" s="15" t="s">
        <v>71</v>
      </c>
      <c r="C83" s="15" t="s">
        <v>24</v>
      </c>
      <c r="D83" s="19">
        <v>12.73</v>
      </c>
      <c r="E83" s="13">
        <f t="shared" si="16"/>
        <v>11</v>
      </c>
      <c r="F83" s="19">
        <v>11.6</v>
      </c>
      <c r="G83" s="13">
        <f t="shared" si="17"/>
        <v>21</v>
      </c>
      <c r="H83" s="19">
        <v>10.65</v>
      </c>
      <c r="I83" s="13">
        <f t="shared" si="18"/>
        <v>25</v>
      </c>
      <c r="J83" s="19">
        <v>10.25</v>
      </c>
      <c r="K83" s="13">
        <f t="shared" si="19"/>
        <v>41</v>
      </c>
      <c r="L83" s="19">
        <v>10.5</v>
      </c>
      <c r="M83" s="13">
        <f t="shared" si="20"/>
        <v>37</v>
      </c>
      <c r="N83" s="14">
        <f t="shared" si="21"/>
        <v>55.73</v>
      </c>
      <c r="O83" s="13">
        <f t="shared" si="22"/>
        <v>32</v>
      </c>
      <c r="P83" s="10" t="str">
        <f t="shared" si="23"/>
        <v>C</v>
      </c>
    </row>
    <row r="84" spans="1:16" ht="12.75">
      <c r="A84" s="16">
        <v>21</v>
      </c>
      <c r="B84" s="15" t="s">
        <v>75</v>
      </c>
      <c r="C84" s="15" t="s">
        <v>19</v>
      </c>
      <c r="D84" s="19">
        <v>12.37</v>
      </c>
      <c r="E84" s="13">
        <f t="shared" si="16"/>
        <v>29</v>
      </c>
      <c r="F84" s="19">
        <v>10.15</v>
      </c>
      <c r="G84" s="13">
        <f t="shared" si="17"/>
        <v>38</v>
      </c>
      <c r="H84" s="19">
        <v>9.95</v>
      </c>
      <c r="I84" s="13">
        <f t="shared" si="18"/>
        <v>34</v>
      </c>
      <c r="J84" s="19">
        <v>11.1</v>
      </c>
      <c r="K84" s="13">
        <f t="shared" si="19"/>
        <v>30</v>
      </c>
      <c r="L84" s="19">
        <v>11.65</v>
      </c>
      <c r="M84" s="13">
        <f t="shared" si="20"/>
        <v>18</v>
      </c>
      <c r="N84" s="14">
        <f t="shared" si="21"/>
        <v>55.22</v>
      </c>
      <c r="O84" s="13">
        <f t="shared" si="22"/>
        <v>33</v>
      </c>
      <c r="P84" s="10" t="str">
        <f t="shared" si="23"/>
        <v>C</v>
      </c>
    </row>
    <row r="85" spans="1:16" ht="12.75">
      <c r="A85" s="16">
        <v>30</v>
      </c>
      <c r="B85" s="15" t="s">
        <v>92</v>
      </c>
      <c r="C85" s="15" t="s">
        <v>26</v>
      </c>
      <c r="D85" s="19">
        <v>12.17</v>
      </c>
      <c r="E85" s="13">
        <f t="shared" si="16"/>
        <v>37</v>
      </c>
      <c r="F85" s="19">
        <v>9.3</v>
      </c>
      <c r="G85" s="13">
        <f t="shared" si="17"/>
        <v>41</v>
      </c>
      <c r="H85" s="19">
        <v>10.6</v>
      </c>
      <c r="I85" s="13">
        <f t="shared" si="18"/>
        <v>26</v>
      </c>
      <c r="J85" s="19">
        <v>10.55</v>
      </c>
      <c r="K85" s="13">
        <f t="shared" si="19"/>
        <v>36</v>
      </c>
      <c r="L85" s="19">
        <v>12.1</v>
      </c>
      <c r="M85" s="13">
        <f t="shared" si="20"/>
        <v>10</v>
      </c>
      <c r="N85" s="14">
        <f t="shared" si="21"/>
        <v>54.720000000000006</v>
      </c>
      <c r="O85" s="13">
        <f t="shared" si="22"/>
        <v>34</v>
      </c>
      <c r="P85" s="10" t="str">
        <f t="shared" si="23"/>
        <v>C</v>
      </c>
    </row>
    <row r="86" spans="1:16" ht="12.75">
      <c r="A86" s="16">
        <v>40</v>
      </c>
      <c r="B86" s="36" t="s">
        <v>111</v>
      </c>
      <c r="C86" s="36" t="s">
        <v>21</v>
      </c>
      <c r="D86" s="37">
        <v>12.23</v>
      </c>
      <c r="E86" s="36">
        <f t="shared" si="16"/>
        <v>36</v>
      </c>
      <c r="F86" s="37">
        <v>11.65</v>
      </c>
      <c r="G86" s="36">
        <f t="shared" si="17"/>
        <v>20</v>
      </c>
      <c r="H86" s="37">
        <v>9.35</v>
      </c>
      <c r="I86" s="36">
        <f t="shared" si="18"/>
        <v>37</v>
      </c>
      <c r="J86" s="37">
        <v>10.9</v>
      </c>
      <c r="K86" s="36">
        <f t="shared" si="19"/>
        <v>32</v>
      </c>
      <c r="L86" s="37">
        <v>9.95</v>
      </c>
      <c r="M86" s="36">
        <f t="shared" si="20"/>
        <v>40</v>
      </c>
      <c r="N86" s="38">
        <f t="shared" si="21"/>
        <v>54.08</v>
      </c>
      <c r="O86" s="36">
        <f t="shared" si="22"/>
        <v>35</v>
      </c>
      <c r="P86" s="39" t="str">
        <f t="shared" si="23"/>
        <v>C</v>
      </c>
    </row>
    <row r="87" spans="1:16" ht="12.75">
      <c r="A87" s="16" t="s">
        <v>93</v>
      </c>
      <c r="B87" s="15" t="s">
        <v>94</v>
      </c>
      <c r="C87" s="15" t="s">
        <v>20</v>
      </c>
      <c r="D87" s="19">
        <v>12.73</v>
      </c>
      <c r="E87" s="13">
        <f t="shared" si="16"/>
        <v>11</v>
      </c>
      <c r="F87" s="19">
        <v>12.25</v>
      </c>
      <c r="G87" s="13">
        <f t="shared" si="17"/>
        <v>8</v>
      </c>
      <c r="H87" s="19">
        <v>8.15</v>
      </c>
      <c r="I87" s="13">
        <f t="shared" si="18"/>
        <v>39</v>
      </c>
      <c r="J87" s="19">
        <v>10.2</v>
      </c>
      <c r="K87" s="13">
        <f t="shared" si="19"/>
        <v>42</v>
      </c>
      <c r="L87" s="19">
        <v>10.45</v>
      </c>
      <c r="M87" s="13">
        <f t="shared" si="20"/>
        <v>38</v>
      </c>
      <c r="N87" s="14">
        <f t="shared" si="21"/>
        <v>53.78</v>
      </c>
      <c r="O87" s="13">
        <f t="shared" si="22"/>
        <v>36</v>
      </c>
      <c r="P87" s="10" t="str">
        <f t="shared" si="23"/>
        <v>C</v>
      </c>
    </row>
    <row r="88" spans="1:16" ht="12.75">
      <c r="A88" s="16" t="s">
        <v>47</v>
      </c>
      <c r="B88" s="15" t="s">
        <v>48</v>
      </c>
      <c r="C88" s="15" t="s">
        <v>9</v>
      </c>
      <c r="D88" s="19">
        <v>11.43</v>
      </c>
      <c r="E88" s="13">
        <f t="shared" si="16"/>
        <v>42</v>
      </c>
      <c r="F88" s="19">
        <v>10.6</v>
      </c>
      <c r="G88" s="13">
        <f t="shared" si="17"/>
        <v>32</v>
      </c>
      <c r="H88" s="19">
        <v>10.1</v>
      </c>
      <c r="I88" s="13">
        <f t="shared" si="18"/>
        <v>31</v>
      </c>
      <c r="J88" s="19">
        <v>10.4</v>
      </c>
      <c r="K88" s="13">
        <f t="shared" si="19"/>
        <v>40</v>
      </c>
      <c r="L88" s="19">
        <v>10.9</v>
      </c>
      <c r="M88" s="13">
        <f t="shared" si="20"/>
        <v>32</v>
      </c>
      <c r="N88" s="14">
        <f t="shared" si="21"/>
        <v>53.43</v>
      </c>
      <c r="O88" s="13">
        <f t="shared" si="22"/>
        <v>37</v>
      </c>
      <c r="P88" s="10" t="str">
        <f t="shared" si="23"/>
        <v>C</v>
      </c>
    </row>
    <row r="89" spans="1:16" ht="12.75">
      <c r="A89" s="16" t="s">
        <v>45</v>
      </c>
      <c r="B89" s="15" t="s">
        <v>46</v>
      </c>
      <c r="C89" s="15" t="s">
        <v>9</v>
      </c>
      <c r="D89" s="19">
        <v>12.07</v>
      </c>
      <c r="E89" s="13">
        <f t="shared" si="16"/>
        <v>40</v>
      </c>
      <c r="F89" s="19">
        <v>9.9</v>
      </c>
      <c r="G89" s="13">
        <f t="shared" si="17"/>
        <v>40</v>
      </c>
      <c r="H89" s="19">
        <v>9.95</v>
      </c>
      <c r="I89" s="13">
        <f t="shared" si="18"/>
        <v>34</v>
      </c>
      <c r="J89" s="19">
        <v>10.6</v>
      </c>
      <c r="K89" s="13">
        <f t="shared" si="19"/>
        <v>35</v>
      </c>
      <c r="L89" s="19">
        <v>10</v>
      </c>
      <c r="M89" s="13">
        <f t="shared" si="20"/>
        <v>39</v>
      </c>
      <c r="N89" s="14">
        <f t="shared" si="21"/>
        <v>52.519999999999996</v>
      </c>
      <c r="O89" s="13">
        <f t="shared" si="22"/>
        <v>38</v>
      </c>
      <c r="P89" s="10" t="str">
        <f t="shared" si="23"/>
        <v>C</v>
      </c>
    </row>
    <row r="90" spans="1:16" ht="12.75">
      <c r="A90" s="16" t="s">
        <v>112</v>
      </c>
      <c r="B90" s="36" t="s">
        <v>113</v>
      </c>
      <c r="C90" s="36" t="s">
        <v>21</v>
      </c>
      <c r="D90" s="37">
        <v>12.13</v>
      </c>
      <c r="E90" s="36">
        <f t="shared" si="16"/>
        <v>38</v>
      </c>
      <c r="F90" s="37">
        <v>11.3</v>
      </c>
      <c r="G90" s="36">
        <f t="shared" si="17"/>
        <v>22</v>
      </c>
      <c r="H90" s="37">
        <v>6.95</v>
      </c>
      <c r="I90" s="36">
        <f t="shared" si="18"/>
        <v>40</v>
      </c>
      <c r="J90" s="37">
        <v>11.75</v>
      </c>
      <c r="K90" s="36">
        <f t="shared" si="19"/>
        <v>15</v>
      </c>
      <c r="L90" s="37">
        <v>9.95</v>
      </c>
      <c r="M90" s="36">
        <f t="shared" si="20"/>
        <v>40</v>
      </c>
      <c r="N90" s="38">
        <f t="shared" si="21"/>
        <v>52.08</v>
      </c>
      <c r="O90" s="36">
        <f t="shared" si="22"/>
        <v>39</v>
      </c>
      <c r="P90" s="39" t="str">
        <f t="shared" si="23"/>
        <v>P</v>
      </c>
    </row>
    <row r="91" spans="1:16" ht="12.75">
      <c r="A91" s="16" t="s">
        <v>79</v>
      </c>
      <c r="B91" s="15" t="s">
        <v>80</v>
      </c>
      <c r="C91" s="15" t="s">
        <v>78</v>
      </c>
      <c r="D91" s="19">
        <v>12.43</v>
      </c>
      <c r="E91" s="13">
        <f t="shared" si="16"/>
        <v>26</v>
      </c>
      <c r="F91" s="19">
        <v>11.3</v>
      </c>
      <c r="G91" s="13">
        <f t="shared" si="17"/>
        <v>22</v>
      </c>
      <c r="H91" s="19">
        <v>6.4</v>
      </c>
      <c r="I91" s="13">
        <f t="shared" si="18"/>
        <v>42</v>
      </c>
      <c r="J91" s="19">
        <v>10.55</v>
      </c>
      <c r="K91" s="13">
        <f t="shared" si="19"/>
        <v>36</v>
      </c>
      <c r="L91" s="19">
        <v>10.65</v>
      </c>
      <c r="M91" s="13">
        <f t="shared" si="20"/>
        <v>35</v>
      </c>
      <c r="N91" s="14">
        <f t="shared" si="21"/>
        <v>51.330000000000005</v>
      </c>
      <c r="O91" s="13">
        <f t="shared" si="22"/>
        <v>40</v>
      </c>
      <c r="P91" s="10" t="str">
        <f t="shared" si="23"/>
        <v>P</v>
      </c>
    </row>
    <row r="92" spans="1:16" ht="12.75">
      <c r="A92" s="16" t="s">
        <v>95</v>
      </c>
      <c r="B92" s="15" t="s">
        <v>96</v>
      </c>
      <c r="C92" s="15" t="s">
        <v>20</v>
      </c>
      <c r="D92" s="19">
        <v>12.5</v>
      </c>
      <c r="E92" s="13">
        <f t="shared" si="16"/>
        <v>24</v>
      </c>
      <c r="F92" s="19">
        <v>10.25</v>
      </c>
      <c r="G92" s="13">
        <f t="shared" si="17"/>
        <v>37</v>
      </c>
      <c r="H92" s="19">
        <v>9.25</v>
      </c>
      <c r="I92" s="13">
        <f t="shared" si="18"/>
        <v>38</v>
      </c>
      <c r="J92" s="19">
        <v>10.5</v>
      </c>
      <c r="K92" s="13">
        <f t="shared" si="19"/>
        <v>38</v>
      </c>
      <c r="L92" s="19">
        <v>8.8</v>
      </c>
      <c r="M92" s="13">
        <f t="shared" si="20"/>
        <v>42</v>
      </c>
      <c r="N92" s="14">
        <f t="shared" si="21"/>
        <v>51.3</v>
      </c>
      <c r="O92" s="13">
        <f t="shared" si="22"/>
        <v>41</v>
      </c>
      <c r="P92" s="10" t="str">
        <f t="shared" si="23"/>
        <v>P</v>
      </c>
    </row>
    <row r="93" spans="1:16" ht="12.75">
      <c r="A93" s="16" t="s">
        <v>101</v>
      </c>
      <c r="B93" s="15" t="s">
        <v>102</v>
      </c>
      <c r="C93" s="15" t="s">
        <v>20</v>
      </c>
      <c r="D93" s="19">
        <v>12.07</v>
      </c>
      <c r="E93" s="13">
        <f t="shared" si="16"/>
        <v>40</v>
      </c>
      <c r="F93" s="19">
        <v>10.35</v>
      </c>
      <c r="G93" s="13">
        <f t="shared" si="17"/>
        <v>36</v>
      </c>
      <c r="H93" s="19">
        <v>6.75</v>
      </c>
      <c r="I93" s="13">
        <f t="shared" si="18"/>
        <v>41</v>
      </c>
      <c r="J93" s="19">
        <v>10.7</v>
      </c>
      <c r="K93" s="13">
        <f t="shared" si="19"/>
        <v>33</v>
      </c>
      <c r="L93" s="19">
        <v>10.9</v>
      </c>
      <c r="M93" s="13">
        <f t="shared" si="20"/>
        <v>32</v>
      </c>
      <c r="N93" s="14">
        <f t="shared" si="21"/>
        <v>50.77</v>
      </c>
      <c r="O93" s="13">
        <f t="shared" si="22"/>
        <v>42</v>
      </c>
      <c r="P93" s="10" t="str">
        <f t="shared" si="23"/>
        <v>P</v>
      </c>
    </row>
    <row r="94" spans="4:15" ht="12.75">
      <c r="D94" s="6"/>
      <c r="F94" s="6"/>
      <c r="H94" s="6"/>
      <c r="J94" s="6"/>
      <c r="M94" s="6"/>
      <c r="O94" s="1"/>
    </row>
    <row r="95" spans="4:15" ht="12.75">
      <c r="D95" s="6"/>
      <c r="F95" s="6"/>
      <c r="H95" s="6"/>
      <c r="J95" s="6"/>
      <c r="M95" s="6"/>
      <c r="O95" s="1"/>
    </row>
    <row r="96" spans="4:15" ht="12.75">
      <c r="D96" s="6"/>
      <c r="F96" s="6"/>
      <c r="H96" s="6"/>
      <c r="J96" s="6"/>
      <c r="M96" s="6"/>
      <c r="O96" s="1"/>
    </row>
    <row r="97" spans="4:15" ht="12.75">
      <c r="D97" s="6"/>
      <c r="F97" s="6"/>
      <c r="H97" s="6"/>
      <c r="J97" s="6"/>
      <c r="M97" s="6"/>
      <c r="O97" s="1"/>
    </row>
    <row r="98" spans="4:15" ht="12.75">
      <c r="D98" s="6"/>
      <c r="F98" s="6"/>
      <c r="H98" s="6"/>
      <c r="J98" s="6"/>
      <c r="M98" s="6"/>
      <c r="O98" s="1"/>
    </row>
    <row r="99" spans="4:15" ht="12.75">
      <c r="D99" s="6"/>
      <c r="F99" s="6"/>
      <c r="H99" s="6"/>
      <c r="J99" s="6"/>
      <c r="M99" s="6"/>
      <c r="O99" s="1"/>
    </row>
    <row r="100" spans="4:15" ht="12.75">
      <c r="D100" s="6"/>
      <c r="F100" s="6"/>
      <c r="H100" s="6"/>
      <c r="J100" s="6"/>
      <c r="M100" s="6"/>
      <c r="O100" s="1"/>
    </row>
    <row r="101" spans="4:15" ht="12.75">
      <c r="D101" s="6"/>
      <c r="F101" s="6"/>
      <c r="H101" s="6"/>
      <c r="J101" s="6"/>
      <c r="M101" s="6"/>
      <c r="O101" s="1"/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</sheetData>
  <sheetProtection/>
  <autoFilter ref="A7:O93"/>
  <mergeCells count="2">
    <mergeCell ref="A1:N1"/>
    <mergeCell ref="A2:N2"/>
  </mergeCells>
  <conditionalFormatting sqref="M94:M65536 M50:M51 O26:O101 M3:M7 O4:O22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printOptions gridLines="1" horizontalCentered="1"/>
  <pageMargins left="0.2362204724409449" right="0.1968503937007874" top="0.15" bottom="0.11811023622047245" header="0.11811023622047245" footer="0.1181102362204724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G. Walker</dc:creator>
  <cp:keywords/>
  <dc:description/>
  <cp:lastModifiedBy>Louise Hodges</cp:lastModifiedBy>
  <cp:lastPrinted>2016-04-26T13:23:00Z</cp:lastPrinted>
  <dcterms:created xsi:type="dcterms:W3CDTF">2002-09-30T14:38:24Z</dcterms:created>
  <dcterms:modified xsi:type="dcterms:W3CDTF">2016-04-26T13:24:45Z</dcterms:modified>
  <cp:category/>
  <cp:version/>
  <cp:contentType/>
  <cp:contentStatus/>
</cp:coreProperties>
</file>